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AB0E9108-780D-4704-A2A3-B3CE2AE765FC}" xr6:coauthVersionLast="36" xr6:coauthVersionMax="36" xr10:uidLastSave="{00000000-0000-0000-0000-000000000000}"/>
  <bookViews>
    <workbookView xWindow="0" yWindow="0" windowWidth="28800" windowHeight="11325" tabRatio="295" xr2:uid="{00000000-000D-0000-FFFF-FFFF00000000}"/>
  </bookViews>
  <sheets>
    <sheet name="Anrechnungen PO18 &gt; PO22" sheetId="1" r:id="rId1"/>
    <sheet name="Korrekturen" sheetId="2" r:id="rId2"/>
  </sheets>
  <definedNames>
    <definedName name="_xlnm._FilterDatabase" localSheetId="0" hidden="1">'Anrechnungen PO18 &gt; PO22'!$B$10:$W$45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 l="1"/>
  <c r="AG11" i="1"/>
  <c r="AC12" i="1"/>
  <c r="AJ12" i="1" s="1"/>
  <c r="AC13" i="1"/>
  <c r="AF13" i="1" s="1"/>
  <c r="AC14" i="1"/>
  <c r="AF14" i="1" s="1"/>
  <c r="AC15" i="1"/>
  <c r="AF15" i="1" s="1"/>
  <c r="AC16" i="1"/>
  <c r="AF16" i="1" s="1"/>
  <c r="AC17" i="1"/>
  <c r="AJ17" i="1" s="1"/>
  <c r="AC18" i="1"/>
  <c r="AJ18" i="1" s="1"/>
  <c r="AC19" i="1"/>
  <c r="AJ19" i="1" s="1"/>
  <c r="AC20" i="1"/>
  <c r="AF20" i="1" s="1"/>
  <c r="AC21" i="1"/>
  <c r="AF21" i="1" s="1"/>
  <c r="AC22" i="1"/>
  <c r="AF22" i="1" s="1"/>
  <c r="AC23" i="1"/>
  <c r="AJ23" i="1" s="1"/>
  <c r="AC24" i="1"/>
  <c r="AJ24" i="1" s="1"/>
  <c r="AC25" i="1"/>
  <c r="AJ25" i="1" s="1"/>
  <c r="AC26" i="1"/>
  <c r="AF26" i="1" s="1"/>
  <c r="AC27" i="1"/>
  <c r="AJ27" i="1" s="1"/>
  <c r="AC28" i="1"/>
  <c r="AF28" i="1" s="1"/>
  <c r="AC29" i="1"/>
  <c r="AF29" i="1" s="1"/>
  <c r="AC30" i="1"/>
  <c r="AF30" i="1" s="1"/>
  <c r="AC31" i="1"/>
  <c r="AF31" i="1" s="1"/>
  <c r="AC32" i="1"/>
  <c r="AJ32" i="1" s="1"/>
  <c r="AC33" i="1"/>
  <c r="AJ33" i="1" s="1"/>
  <c r="AC34" i="1"/>
  <c r="AF34" i="1" s="1"/>
  <c r="AC35" i="1"/>
  <c r="AJ35" i="1" s="1"/>
  <c r="AC36" i="1"/>
  <c r="AF36" i="1" s="1"/>
  <c r="AC37" i="1"/>
  <c r="AJ37" i="1" s="1"/>
  <c r="AC38" i="1"/>
  <c r="AF38" i="1" s="1"/>
  <c r="AC39" i="1"/>
  <c r="AF39" i="1" s="1"/>
  <c r="AC40" i="1"/>
  <c r="AJ40" i="1" s="1"/>
  <c r="AC41" i="1"/>
  <c r="AJ41" i="1" s="1"/>
  <c r="AC42" i="1"/>
  <c r="AF42" i="1" s="1"/>
  <c r="AC43" i="1"/>
  <c r="AJ43" i="1" s="1"/>
  <c r="AC11" i="1"/>
  <c r="AJ11" i="1" s="1"/>
  <c r="AF37" i="1" l="1"/>
  <c r="AJ34" i="1"/>
  <c r="AJ42" i="1"/>
  <c r="AF43" i="1"/>
  <c r="AJ26" i="1"/>
  <c r="AF41" i="1"/>
  <c r="AF33" i="1"/>
  <c r="AJ30" i="1"/>
  <c r="AJ38" i="1"/>
  <c r="AF27" i="1"/>
  <c r="AF35" i="1"/>
  <c r="AJ36" i="1"/>
  <c r="AF40" i="1"/>
  <c r="AF32" i="1"/>
  <c r="AJ31" i="1"/>
  <c r="AJ39" i="1"/>
  <c r="AF12" i="1"/>
  <c r="AF25" i="1"/>
  <c r="AF24" i="1"/>
  <c r="AJ28" i="1"/>
  <c r="AJ29" i="1"/>
  <c r="AF23" i="1"/>
  <c r="AJ22" i="1"/>
  <c r="AJ21" i="1"/>
  <c r="AJ20" i="1"/>
  <c r="AF19" i="1"/>
  <c r="AF18" i="1"/>
  <c r="AF17" i="1"/>
  <c r="AJ16" i="1"/>
  <c r="AJ15" i="1"/>
  <c r="AJ14" i="1"/>
  <c r="AJ13" i="1"/>
  <c r="AF11" i="1"/>
  <c r="AG12"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11"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K44" i="1" l="1"/>
  <c r="AG44" i="1"/>
  <c r="AJ44" i="1" l="1"/>
  <c r="AJ45" i="1" s="1"/>
  <c r="F44" i="1"/>
  <c r="L45" i="1" l="1"/>
  <c r="L9" i="1"/>
  <c r="AF44" i="1"/>
  <c r="AF45" i="1" s="1"/>
  <c r="W9" i="1" l="1"/>
  <c r="W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E10" authorId="0" shapeId="0" xr:uid="{00000000-0006-0000-0000-000002000000}">
      <text>
        <r>
          <rPr>
            <b/>
            <sz val="9"/>
            <color indexed="81"/>
            <rFont val="Segoe UI"/>
            <family val="2"/>
          </rPr>
          <t>Autor:</t>
        </r>
        <r>
          <rPr>
            <sz val="9"/>
            <color indexed="81"/>
            <rFont val="Segoe UI"/>
            <family val="2"/>
          </rPr>
          <t xml:space="preserve">
0 wenn Note nicht zählt zB bei Anrechnung von anderer Universität oder Auslandsanrechnung
 </t>
        </r>
      </text>
    </comment>
    <comment ref="AI10" authorId="0" shapeId="0" xr:uid="{00000000-0006-0000-0000-000003000000}">
      <text>
        <r>
          <rPr>
            <b/>
            <sz val="9"/>
            <color indexed="81"/>
            <rFont val="Segoe UI"/>
            <family val="2"/>
          </rPr>
          <t>Autor:</t>
        </r>
        <r>
          <rPr>
            <sz val="9"/>
            <color indexed="81"/>
            <rFont val="Segoe UI"/>
            <family val="2"/>
          </rPr>
          <t xml:space="preserve">
0 wenn Note nicht zählt zB bei Anrechnung von anderer Universität oder Auslandsanrechnung
 </t>
        </r>
      </text>
    </comment>
    <comment ref="W25" authorId="0" shapeId="0" xr:uid="{00BD7956-FDCC-45A3-8944-7162C66BC55D}">
      <text>
        <r>
          <rPr>
            <b/>
            <sz val="9"/>
            <color indexed="81"/>
            <rFont val="Segoe UI"/>
            <family val="2"/>
          </rPr>
          <t>Autor:</t>
        </r>
        <r>
          <rPr>
            <sz val="9"/>
            <color indexed="81"/>
            <rFont val="Segoe UI"/>
            <family val="2"/>
          </rPr>
          <t xml:space="preserve">
siehe Modulhandbuch S. 59 ff.</t>
        </r>
      </text>
    </comment>
    <comment ref="W42" authorId="0" shapeId="0" xr:uid="{15AFCF51-A919-4B7E-9F29-D7C44AC6A19E}">
      <text>
        <r>
          <rPr>
            <b/>
            <sz val="9"/>
            <color indexed="81"/>
            <rFont val="Segoe UI"/>
            <family val="2"/>
          </rPr>
          <t>Autor:</t>
        </r>
        <r>
          <rPr>
            <sz val="9"/>
            <color indexed="81"/>
            <rFont val="Segoe UI"/>
            <family val="2"/>
          </rPr>
          <t xml:space="preserve">
siehe Modulhandbuch S. 285 ff.</t>
        </r>
      </text>
    </comment>
    <comment ref="L45" authorId="0" shapeId="0" xr:uid="{00000000-0006-0000-0000-000004000000}">
      <text>
        <r>
          <rPr>
            <b/>
            <sz val="9"/>
            <color indexed="81"/>
            <rFont val="Segoe UI"/>
            <family val="2"/>
          </rPr>
          <t>Autor:</t>
        </r>
        <r>
          <rPr>
            <sz val="9"/>
            <color indexed="81"/>
            <rFont val="Segoe UI"/>
            <family val="2"/>
          </rPr>
          <t xml:space="preserve">
= Aktuelle Durchschnittsnote nach PO 2018
</t>
        </r>
      </text>
    </comment>
    <comment ref="AJ45" authorId="0" shapeId="0" xr:uid="{00000000-0006-0000-0000-000005000000}">
      <text>
        <r>
          <rPr>
            <b/>
            <sz val="9"/>
            <color indexed="81"/>
            <rFont val="Segoe UI"/>
            <family val="2"/>
          </rPr>
          <t>Autor:</t>
        </r>
        <r>
          <rPr>
            <sz val="9"/>
            <color indexed="81"/>
            <rFont val="Segoe UI"/>
            <family val="2"/>
          </rPr>
          <t xml:space="preserve">
= Aktuelle Durchschnittsnote nach PO 2018
</t>
        </r>
      </text>
    </comment>
  </commentList>
</comments>
</file>

<file path=xl/sharedStrings.xml><?xml version="1.0" encoding="utf-8"?>
<sst xmlns="http://schemas.openxmlformats.org/spreadsheetml/2006/main" count="1066" uniqueCount="198">
  <si>
    <t>Absolviert: X</t>
  </si>
  <si>
    <t>Modul PO 2018</t>
  </si>
  <si>
    <t>ECTS PO 2018</t>
  </si>
  <si>
    <t>ECTS PO 2022</t>
  </si>
  <si>
    <t>Einführung in die VWL</t>
  </si>
  <si>
    <t>Mathe für WiWis</t>
  </si>
  <si>
    <t>Analysis für WiWis</t>
  </si>
  <si>
    <t>Semester</t>
  </si>
  <si>
    <t>BWL 2 - TM - (Grundlagen des Rechnungswesens (9))</t>
  </si>
  <si>
    <t>BWL 2 - TM -  (Grundlagen des Rechnungswesens (9)) TM</t>
  </si>
  <si>
    <t>QRS 2 - TM - (Statistik (12))</t>
  </si>
  <si>
    <t>QRS 1 - TM -  (Mathematik und IT (12))</t>
  </si>
  <si>
    <t>QRS 3</t>
  </si>
  <si>
    <t xml:space="preserve">BWL 2 </t>
  </si>
  <si>
    <t>BWL 1</t>
  </si>
  <si>
    <t>Modulname PO 2018</t>
  </si>
  <si>
    <t>Modulname PO 2022</t>
  </si>
  <si>
    <t>Anrechnung als/ Integration in</t>
  </si>
  <si>
    <t>Willkommen zur BWL!</t>
  </si>
  <si>
    <t xml:space="preserve">Buchführung und Abschluss </t>
  </si>
  <si>
    <t xml:space="preserve">QRS 1 - TM - (Mathematik und IT (12)) </t>
  </si>
  <si>
    <t xml:space="preserve">Techniken der IT </t>
  </si>
  <si>
    <t>X</t>
  </si>
  <si>
    <t>WS</t>
  </si>
  <si>
    <t>Schlüsselqualifikation</t>
  </si>
  <si>
    <t>Statistik 1</t>
  </si>
  <si>
    <t>Statistik 2</t>
  </si>
  <si>
    <t>Recht für Ökonomen</t>
  </si>
  <si>
    <t>QM 1</t>
  </si>
  <si>
    <t>QM 2</t>
  </si>
  <si>
    <t>Data Science 1</t>
  </si>
  <si>
    <t>QM 3</t>
  </si>
  <si>
    <t>Data Science 2</t>
  </si>
  <si>
    <t>Mikroökonomik</t>
  </si>
  <si>
    <t>BWL 4</t>
  </si>
  <si>
    <t>Investition und Finanzierung</t>
  </si>
  <si>
    <t>R 1</t>
  </si>
  <si>
    <t>BWL 3</t>
  </si>
  <si>
    <t>Controlling</t>
  </si>
  <si>
    <t>BWL 5</t>
  </si>
  <si>
    <t>Grundlagen des Marketing</t>
  </si>
  <si>
    <t>BWL 6 - TM - (Planung, Steuern und Bilanzen (12))</t>
  </si>
  <si>
    <t>BWL 7</t>
  </si>
  <si>
    <t>Corporate Finance "Betriebliche Finanzwirtschaft"</t>
  </si>
  <si>
    <t>BWL 9</t>
  </si>
  <si>
    <t>QRS 4</t>
  </si>
  <si>
    <t>Wirtschafts- und Unternehmensethik</t>
  </si>
  <si>
    <t>QRS 4a, 4b (Schlüsselqualifikationen (3+3))</t>
  </si>
  <si>
    <t>Marketing Management</t>
  </si>
  <si>
    <t>Strategy Science</t>
  </si>
  <si>
    <t>Corporate Finance</t>
  </si>
  <si>
    <t>BWL 10</t>
  </si>
  <si>
    <t>ohne Note</t>
  </si>
  <si>
    <t xml:space="preserve">Finanzmathematik </t>
  </si>
  <si>
    <t>VWL 1 - TM - (Einführung in die VWL &amp; Mikroökonomik (9)) + SK (3)</t>
  </si>
  <si>
    <t>VWL 1 - TM - (Mikroökonomik I (12))</t>
  </si>
  <si>
    <t xml:space="preserve">Makroökonomik </t>
  </si>
  <si>
    <t>VWL 2</t>
  </si>
  <si>
    <t>Wahlpflichtmodul oder 2 Schlüsselqualifikationen</t>
  </si>
  <si>
    <t>Operations Management (Pflichtmodul)</t>
  </si>
  <si>
    <t>VWL 2 + SK</t>
  </si>
  <si>
    <t>Operations Management (Wahlpflichtmodul)</t>
  </si>
  <si>
    <t>Management &amp; Governance</t>
  </si>
  <si>
    <t>BWL 6</t>
  </si>
  <si>
    <t>BWL S1</t>
  </si>
  <si>
    <t>BWL S2</t>
  </si>
  <si>
    <t>Integriertes Management-Seminar / INTOP</t>
  </si>
  <si>
    <t>TRB 1 - 37</t>
  </si>
  <si>
    <t>Wahlpflichtmodul VWL</t>
  </si>
  <si>
    <t>BA</t>
  </si>
  <si>
    <t>Bachelorarbeit</t>
  </si>
  <si>
    <t>PO 2018</t>
  </si>
  <si>
    <t>PO 2022</t>
  </si>
  <si>
    <t>Grundlagen der BWL</t>
  </si>
  <si>
    <t>SS</t>
  </si>
  <si>
    <t>WS/SS</t>
  </si>
  <si>
    <t>BWL 9 - TM - (Quantitatives Marketing (6))</t>
  </si>
  <si>
    <t>BWL 10 - TM - (Marketing Analytics (6))</t>
  </si>
  <si>
    <t>BWL 8 - TM - (Bilanzen und Steuern (6))</t>
  </si>
  <si>
    <t>Market Research</t>
  </si>
  <si>
    <t>Marketing Operations</t>
  </si>
  <si>
    <t xml:space="preserve">Wahlpflichtmodul VWL </t>
  </si>
  <si>
    <t>TRV 1 - 34</t>
  </si>
  <si>
    <t>Buchführung und Abschluss*</t>
  </si>
  <si>
    <t>Planung und Entscheidung*</t>
  </si>
  <si>
    <t>Grdz. der Unternehmensbesteuerung*</t>
  </si>
  <si>
    <t>Makroökonomik I*</t>
  </si>
  <si>
    <t>Bilanzen I*</t>
  </si>
  <si>
    <t>Grundlagen des betriebsw. ReWe</t>
  </si>
  <si>
    <t>.</t>
  </si>
  <si>
    <t xml:space="preserve">Grundlagen der BWL </t>
  </si>
  <si>
    <t>Mit Note</t>
  </si>
  <si>
    <t xml:space="preserve">Keine Anrechnung möglich </t>
  </si>
  <si>
    <t xml:space="preserve">VWL 1 - TM -  (Mikroökonomik I (12)) </t>
  </si>
  <si>
    <t xml:space="preserve">VWL 1 - TM -  (Einführung in die VWL &amp; Mikroökonomik (9)) </t>
  </si>
  <si>
    <t>Mikroökonomik I</t>
  </si>
  <si>
    <t>Makroökonomik I</t>
  </si>
  <si>
    <t>Mikroökonomik I*</t>
  </si>
  <si>
    <t>TRB 14</t>
  </si>
  <si>
    <t>TRB 4/ TRB 34</t>
  </si>
  <si>
    <t>BWL WPM (BWL 11, 12, 13, 14, 15, 16, 17, 18, 27,31,32,33a,33b) + (BWL 21, 22,28,29)</t>
  </si>
  <si>
    <t>VWL WPM (VWL 6a,6b,7a,8a,9,10,11,12,13,26,28,31,34,35,37,38,39,40)</t>
  </si>
  <si>
    <t>TRB 7/ TRB 34</t>
  </si>
  <si>
    <t>x</t>
  </si>
  <si>
    <t>Grundlagen der BWL*</t>
  </si>
  <si>
    <t>Finanzmathematik*</t>
  </si>
  <si>
    <t>Techniken der IT*</t>
  </si>
  <si>
    <r>
      <t xml:space="preserve">*! siehe Spezialfälle </t>
    </r>
    <r>
      <rPr>
        <b/>
        <u/>
        <sz val="11"/>
        <color theme="5" tint="-0.249977111117893"/>
        <rFont val="Calibri"/>
        <family val="2"/>
        <scheme val="minor"/>
      </rPr>
      <t>A</t>
    </r>
  </si>
  <si>
    <t>SJ (Nach SVP bei Start im WS)</t>
  </si>
  <si>
    <t>Sem (Nach SVP bei Start im WS)</t>
  </si>
  <si>
    <t>3. SJ</t>
  </si>
  <si>
    <t>6. Sem</t>
  </si>
  <si>
    <t>5. Sem</t>
  </si>
  <si>
    <t>1. SJ</t>
  </si>
  <si>
    <t>1. Sem</t>
  </si>
  <si>
    <t>2. SJ</t>
  </si>
  <si>
    <t>3. Sem</t>
  </si>
  <si>
    <t>4. Sem</t>
  </si>
  <si>
    <t>2. Sem</t>
  </si>
  <si>
    <t>(-)</t>
  </si>
  <si>
    <t>Wahlpflichtmodule BWL I</t>
  </si>
  <si>
    <t>Wahlpflichtmodule BWL II</t>
  </si>
  <si>
    <t>Wahlpflichtmodule BWL III</t>
  </si>
  <si>
    <t>Wahlpflichtmodule BWL IV</t>
  </si>
  <si>
    <t>Schlüsselqualifikation I</t>
  </si>
  <si>
    <t>Schlüsselqualifikation II</t>
  </si>
  <si>
    <t>mit</t>
  </si>
  <si>
    <t>Mikroökonomik (6) + Schlüsselqualifikation (3)</t>
  </si>
  <si>
    <t>Makroökonomik (6) + Schlüsselqualifikation (3)</t>
  </si>
  <si>
    <t xml:space="preserve">Schlüsselqualifikation </t>
  </si>
  <si>
    <t>ECTS für Notenberechnung: Nur</t>
  </si>
  <si>
    <t>ohnehin ohne Note</t>
  </si>
  <si>
    <t>Aktuelle ø-Note:</t>
  </si>
  <si>
    <t>Berechnung ø-Note PO 2022</t>
  </si>
  <si>
    <t xml:space="preserve"> Berechnug aktuelle ø-Note PO 2018</t>
  </si>
  <si>
    <t>PO 2022 ø-Note:</t>
  </si>
  <si>
    <t>Benotete ECTS?</t>
  </si>
  <si>
    <t>Jahr</t>
  </si>
  <si>
    <t>Eigene Note: Von 1,0 bis 4,0</t>
  </si>
  <si>
    <t>Note</t>
  </si>
  <si>
    <t>Gewichtete Credits</t>
  </si>
  <si>
    <t xml:space="preserve">unverändert </t>
  </si>
  <si>
    <t>Änderung</t>
  </si>
  <si>
    <t>Semster geändert (1 Jahr früher)</t>
  </si>
  <si>
    <t>Angebot erstmalig</t>
  </si>
  <si>
    <t>WS 22/23</t>
  </si>
  <si>
    <t>WS 24/25</t>
  </si>
  <si>
    <t>SS 23</t>
  </si>
  <si>
    <t>Semester geändert (SS)</t>
  </si>
  <si>
    <t>WS 23/24</t>
  </si>
  <si>
    <t>Market Research (TM aus Marketing Analytics)</t>
  </si>
  <si>
    <t>Marketing Operations (TM aus Marketing Analytics)</t>
  </si>
  <si>
    <t>Bilanzen I (TM aus Bilanzen und Steuern)</t>
  </si>
  <si>
    <t>Grdz. der Unternehmensbesteuerung (TM aus Bilanzen und Steuern)</t>
  </si>
  <si>
    <t>Hard &amp; Soft Skills/ Schlüsselqualifikationen</t>
  </si>
  <si>
    <t>SKA / SKB / SKC</t>
  </si>
  <si>
    <t>unverändert</t>
  </si>
  <si>
    <t>∑</t>
  </si>
  <si>
    <t>Grundlagen Rechnungswesen</t>
  </si>
  <si>
    <t>SS 22</t>
  </si>
  <si>
    <t>SS 24</t>
  </si>
  <si>
    <t>Angebot letztmalig (Vorlesung)</t>
  </si>
  <si>
    <t>Note zählt für 6 ECTS</t>
  </si>
  <si>
    <t>PO 2018 ø-Note:</t>
  </si>
  <si>
    <r>
      <t xml:space="preserve">*! Spezialfall </t>
    </r>
    <r>
      <rPr>
        <b/>
        <u/>
        <sz val="11"/>
        <color theme="5" tint="-0.249977111117893"/>
        <rFont val="Calibri"/>
        <family val="2"/>
        <scheme val="minor"/>
      </rPr>
      <t>A</t>
    </r>
  </si>
  <si>
    <r>
      <t xml:space="preserve">*!  Spezialfall </t>
    </r>
    <r>
      <rPr>
        <b/>
        <u/>
        <sz val="11"/>
        <color theme="5" tint="-0.249977111117893"/>
        <rFont val="Calibri"/>
        <family val="2"/>
        <scheme val="minor"/>
      </rPr>
      <t>B</t>
    </r>
  </si>
  <si>
    <t>Siehe Spezialfälle A / B</t>
  </si>
  <si>
    <t>Anrechnung: Mit/ Ohne Note?</t>
  </si>
  <si>
    <t>Berechnungsmethode:</t>
  </si>
  <si>
    <t xml:space="preserve">Beschreibung: </t>
  </si>
  <si>
    <t xml:space="preserve">Nutzung: </t>
  </si>
  <si>
    <t>Anerkennung von Leistungen bei Wechsel in die Prüfungsordnung BWL 2022</t>
  </si>
  <si>
    <t>Spezialfall A1: Die folgenden Teilmodule sind komplett bestanden:</t>
  </si>
  <si>
    <t>Dann Anrechnung für das gesamte Modul "Willkommen zur BWL" (12), sowie "Investition und Finanzierung" (6).</t>
  </si>
  <si>
    <t>Spezialfälle:</t>
  </si>
  <si>
    <t>Spezialfall A2: Wenn eines der obrigen Teilmodule fehlt, wird eine Einzelanerkennung wie folgt vorgenommen:</t>
  </si>
  <si>
    <t xml:space="preserve">A: Integration von BWL 1 (9), BWL 2 (9), QRS 1 (12) </t>
  </si>
  <si>
    <t>B: Integration von VWL 1 (12) &amp; VWL 2 (9)</t>
  </si>
  <si>
    <t>Fall B1: Die folgenden Module sind insgesamt bestanden, dann Geltung im Zusammenhang von VWL 1 und VWL 2</t>
  </si>
  <si>
    <t>Fall B2: Ansonsten jeweils einzelne Geltung jedes Teil-Moduls</t>
  </si>
  <si>
    <t>Spezialfälle</t>
  </si>
  <si>
    <t>Auf der rechten Seite (Spalten O-X) stehen die entsprechenden Module der PO 2022 nach den Anerkunngsbestimmungen des Prüfungsamts.</t>
  </si>
  <si>
    <t>Versionenhistorie</t>
  </si>
  <si>
    <t>Datum</t>
  </si>
  <si>
    <t>Note zählt für 21 ECTS</t>
  </si>
  <si>
    <t>Änderung der Version</t>
  </si>
  <si>
    <t>vom 13.07.2022</t>
  </si>
  <si>
    <t>Art der Änderung/ Korrektur</t>
  </si>
  <si>
    <t>Disclaimer: Bitte beachten Sie, dass diese Tabelle nur  als erste Hilfestellung für die eigene Entscheidungsfindung dienen kann. Fehler sind leider nicht auszuschließen, da nur die Informationen des Prüfungsamtes verbindlich sind. Sollten Sie etwaige Ungereimheiten bemerken, freuen wir uns, wenn Sie diese melden an: ba-po-wechsel@wiwi.uni-muenster.de. Ansonsten hoffen wir, dass Ihnen die Tabelle einen Überblick verschaffen kann. Vielen Dank für Ihre Kooperation!</t>
  </si>
  <si>
    <t xml:space="preserve">Das Modul Bachelorarbeit besteht weiterhin in einem Umfang von jeweils 12 ECTS in der PO 2018 und in der PO 2022. Allerdings erhöht sich die Gewichtung der Benotung in der PO 2022 auf 11,7 % (Modulhandbuch S. 285 ff.). Die Berechnung für die Durchschnittsnote in der PO 2022 war fälschlicherweise mit 12 ECTS hinterlegt, und wurde auf 21 ECTS korrigiert. </t>
  </si>
  <si>
    <t>5/6</t>
  </si>
  <si>
    <t>Finance &amp;  Accounting-Seminar / INTOP (Pflichtmodul)</t>
  </si>
  <si>
    <t>Innovationsmanagement / INTOP (als Wahlpflichtmodul)</t>
  </si>
  <si>
    <t>Finance &amp; Accounting-Seminar / INTOP (als Wahlpflichtmodul)</t>
  </si>
  <si>
    <t>Berechnung:</t>
  </si>
  <si>
    <t>Die Benotung der einzelnen Teilmodule geht gewichtet in die Durchschnittsnote ein. Module ohne Benotung (0,0) - z.B. bei Nicht-Bestehen oder Auslandserkennung - bleiben bei der Berechnung der Durchschnittsnote unberücksichtigt.</t>
  </si>
  <si>
    <t xml:space="preserve">Auf der linken Seite (Spalten A-G) sind alle Module der BWL PO 2018 gemäß Studienverlaufsplan aufgeführt, geordnet nach Studienjahr/ Semestern. </t>
  </si>
  <si>
    <t>In Spalte L lässt sich die eigene Note neben einem Teilmodul (TM) selbstständig eintragen. Die Durchschnittsnote in der PO 2018 wird in Feld L9, die Durchschnittsnote in der PO 2022 in Feld W9 berechnet.  Spezialfälle sind weiter unten aufgeführt.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</si>
</sst>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5" tint="-0.249977111117893"/>
      <name val="Calibri"/>
      <family val="2"/>
      <scheme val="minor"/>
    </font>
    <font>
      <sz val="11"/>
      <color rgb="FF00B050"/>
      <name val="Calibri"/>
      <family val="2"/>
      <scheme val="minor"/>
    </font>
    <font>
      <i/>
      <sz val="11"/>
      <color theme="1"/>
      <name val="Calibri"/>
      <family val="2"/>
      <scheme val="minor"/>
    </font>
    <font>
      <sz val="11"/>
      <color theme="0"/>
      <name val="Calibri"/>
      <family val="2"/>
      <scheme val="minor"/>
    </font>
    <font>
      <sz val="26"/>
      <color theme="1"/>
      <name val="Calibri"/>
      <family val="2"/>
      <scheme val="minor"/>
    </font>
    <font>
      <sz val="26"/>
      <color theme="0"/>
      <name val="Calibri"/>
      <family val="2"/>
      <scheme val="minor"/>
    </font>
    <font>
      <sz val="11"/>
      <name val="Calibri"/>
      <family val="2"/>
      <scheme val="minor"/>
    </font>
    <font>
      <b/>
      <u/>
      <sz val="11"/>
      <color theme="5" tint="-0.249977111117893"/>
      <name val="Calibri"/>
      <family val="2"/>
      <scheme val="minor"/>
    </font>
    <font>
      <sz val="9"/>
      <color indexed="81"/>
      <name val="Segoe UI"/>
      <family val="2"/>
    </font>
    <font>
      <b/>
      <sz val="9"/>
      <color indexed="81"/>
      <name val="Segoe UI"/>
      <family val="2"/>
    </font>
    <font>
      <b/>
      <sz val="11"/>
      <color theme="1"/>
      <name val="Calibri"/>
      <family val="2"/>
      <scheme val="minor"/>
    </font>
    <font>
      <sz val="26"/>
      <name val="Calibri"/>
      <family val="2"/>
      <scheme val="minor"/>
    </font>
    <font>
      <sz val="12"/>
      <name val="Calibri"/>
      <family val="2"/>
      <scheme val="minor"/>
    </font>
    <font>
      <b/>
      <sz val="10"/>
      <color theme="0"/>
      <name val="Calibri"/>
      <family val="2"/>
      <scheme val="minor"/>
    </font>
    <font>
      <b/>
      <sz val="14"/>
      <name val="Calibri"/>
      <family val="2"/>
      <scheme val="minor"/>
    </font>
    <font>
      <sz val="14"/>
      <color theme="0"/>
      <name val="Calibri"/>
      <family val="2"/>
      <scheme val="minor"/>
    </font>
    <font>
      <sz val="14"/>
      <name val="Calibri"/>
      <family val="2"/>
      <scheme val="minor"/>
    </font>
    <font>
      <sz val="14"/>
      <color theme="1"/>
      <name val="Calibri"/>
      <family val="2"/>
      <scheme val="minor"/>
    </font>
    <font>
      <b/>
      <sz val="14"/>
      <color theme="1"/>
      <name val="Calibri"/>
      <family val="2"/>
      <scheme val="minor"/>
    </font>
    <font>
      <i/>
      <sz val="11"/>
      <color theme="0"/>
      <name val="Calibri"/>
      <family val="2"/>
      <scheme val="minor"/>
    </font>
    <font>
      <sz val="11"/>
      <color rgb="FFFF0000"/>
      <name val="Calibri"/>
      <family val="2"/>
      <scheme val="minor"/>
    </font>
    <font>
      <i/>
      <sz val="11"/>
      <color rgb="FFFF0000"/>
      <name val="Calibri"/>
      <family val="2"/>
      <scheme val="minor"/>
    </font>
    <font>
      <sz val="11"/>
      <color theme="7" tint="-0.249977111117893"/>
      <name val="Calibri"/>
      <family val="2"/>
      <scheme val="minor"/>
    </font>
    <font>
      <i/>
      <sz val="12"/>
      <color theme="0"/>
      <name val="Calibri"/>
      <family val="2"/>
      <scheme val="minor"/>
    </font>
    <font>
      <i/>
      <sz val="14"/>
      <color theme="0"/>
      <name val="Calibri"/>
      <family val="2"/>
      <scheme val="minor"/>
    </font>
    <font>
      <b/>
      <sz val="20"/>
      <color theme="1"/>
      <name val="Calibri"/>
      <family val="2"/>
      <scheme val="minor"/>
    </font>
    <font>
      <b/>
      <sz val="26"/>
      <color theme="1"/>
      <name val="Calibri"/>
      <family val="2"/>
      <scheme val="minor"/>
    </font>
    <font>
      <b/>
      <sz val="18"/>
      <color theme="0"/>
      <name val="Calibri"/>
      <family val="2"/>
      <scheme val="minor"/>
    </font>
    <font>
      <b/>
      <sz val="20"/>
      <color theme="0"/>
      <name val="Calibri"/>
      <family val="2"/>
      <scheme val="minor"/>
    </font>
    <font>
      <b/>
      <sz val="20"/>
      <name val="Calibri"/>
      <family val="2"/>
      <scheme val="minor"/>
    </font>
    <font>
      <sz val="11"/>
      <color rgb="FFC00000"/>
      <name val="Calibri"/>
      <family val="2"/>
      <scheme val="minor"/>
    </font>
  </fonts>
  <fills count="1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9"/>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thin">
        <color indexed="64"/>
      </top>
      <bottom style="medium">
        <color indexed="64"/>
      </bottom>
      <diagonal/>
    </border>
    <border>
      <left style="thick">
        <color indexed="64"/>
      </left>
      <right/>
      <top/>
      <bottom/>
      <diagonal/>
    </border>
    <border>
      <left style="thick">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54">
    <xf numFmtId="0" fontId="0" fillId="0" borderId="0" xfId="0"/>
    <xf numFmtId="164" fontId="4" fillId="10" borderId="13" xfId="0" applyNumberFormat="1" applyFont="1" applyFill="1" applyBorder="1" applyProtection="1">
      <protection locked="0"/>
    </xf>
    <xf numFmtId="0" fontId="0" fillId="4" borderId="0" xfId="0" applyFill="1" applyProtection="1"/>
    <xf numFmtId="0" fontId="0" fillId="0" borderId="0" xfId="0" applyProtection="1"/>
    <xf numFmtId="0" fontId="0" fillId="4" borderId="0" xfId="0" applyFill="1" applyBorder="1" applyAlignment="1" applyProtection="1"/>
    <xf numFmtId="0" fontId="7" fillId="0" borderId="0" xfId="0" applyFont="1" applyFill="1" applyBorder="1" applyAlignment="1" applyProtection="1"/>
    <xf numFmtId="0" fontId="0" fillId="0" borderId="0" xfId="0" applyBorder="1" applyProtection="1"/>
    <xf numFmtId="0" fontId="25" fillId="4" borderId="0" xfId="0" applyFont="1" applyFill="1" applyBorder="1" applyProtection="1"/>
    <xf numFmtId="0" fontId="25" fillId="4" borderId="0" xfId="0" applyFont="1" applyFill="1" applyBorder="1" applyAlignment="1" applyProtection="1"/>
    <xf numFmtId="0" fontId="25" fillId="0" borderId="0" xfId="0" applyFont="1" applyFill="1" applyBorder="1" applyAlignment="1" applyProtection="1"/>
    <xf numFmtId="0" fontId="25" fillId="0" borderId="0" xfId="0" applyFont="1" applyFill="1" applyBorder="1" applyProtection="1"/>
    <xf numFmtId="2" fontId="7" fillId="2" borderId="0" xfId="0" applyNumberFormat="1" applyFont="1" applyFill="1" applyBorder="1" applyAlignment="1" applyProtection="1">
      <alignment wrapText="1"/>
    </xf>
    <xf numFmtId="2" fontId="7" fillId="2" borderId="0" xfId="0" applyNumberFormat="1" applyFont="1" applyFill="1" applyBorder="1" applyAlignment="1" applyProtection="1">
      <alignment horizontal="left" wrapText="1"/>
    </xf>
    <xf numFmtId="2" fontId="7" fillId="2" borderId="0" xfId="0" applyNumberFormat="1" applyFont="1" applyFill="1" applyBorder="1" applyAlignment="1" applyProtection="1">
      <alignment vertical="top"/>
    </xf>
    <xf numFmtId="2" fontId="20" fillId="2" borderId="0" xfId="0" applyNumberFormat="1" applyFont="1" applyFill="1" applyBorder="1" applyAlignment="1" applyProtection="1">
      <alignment wrapText="1"/>
    </xf>
    <xf numFmtId="2" fontId="17" fillId="4" borderId="0" xfId="0" applyNumberFormat="1" applyFont="1" applyFill="1" applyBorder="1" applyAlignment="1" applyProtection="1"/>
    <xf numFmtId="2" fontId="25" fillId="4" borderId="0" xfId="0" applyNumberFormat="1" applyFont="1" applyFill="1" applyBorder="1" applyAlignment="1" applyProtection="1">
      <alignment wrapText="1"/>
    </xf>
    <xf numFmtId="2" fontId="17" fillId="4" borderId="0" xfId="0" applyNumberFormat="1" applyFont="1" applyFill="1" applyBorder="1" applyAlignment="1" applyProtection="1">
      <alignment horizontal="left"/>
    </xf>
    <xf numFmtId="0" fontId="5" fillId="4" borderId="0" xfId="0" applyFont="1" applyFill="1" applyBorder="1" applyProtection="1"/>
    <xf numFmtId="2" fontId="6" fillId="0" borderId="0" xfId="0" applyNumberFormat="1" applyFont="1" applyFill="1" applyBorder="1" applyAlignment="1" applyProtection="1"/>
    <xf numFmtId="0" fontId="6" fillId="4" borderId="0" xfId="0" applyFont="1" applyFill="1" applyBorder="1" applyAlignment="1" applyProtection="1"/>
    <xf numFmtId="0" fontId="6" fillId="0" borderId="0" xfId="0" applyFont="1" applyFill="1" applyBorder="1" applyAlignment="1" applyProtection="1"/>
    <xf numFmtId="0" fontId="5" fillId="4" borderId="0" xfId="0" applyFont="1" applyFill="1" applyBorder="1" applyAlignment="1" applyProtection="1"/>
    <xf numFmtId="0" fontId="12" fillId="0" borderId="0" xfId="0" applyFont="1" applyFill="1" applyBorder="1" applyAlignment="1" applyProtection="1"/>
    <xf numFmtId="0" fontId="12" fillId="4" borderId="0" xfId="0" applyFont="1" applyFill="1" applyBorder="1" applyProtection="1"/>
    <xf numFmtId="0" fontId="13" fillId="0" borderId="0" xfId="0" applyFont="1" applyFill="1" applyBorder="1" applyProtection="1"/>
    <xf numFmtId="0" fontId="12" fillId="0" borderId="0" xfId="0" applyFont="1" applyFill="1" applyBorder="1" applyProtection="1"/>
    <xf numFmtId="0" fontId="5" fillId="0" borderId="0" xfId="0" applyFont="1" applyFill="1" applyBorder="1" applyProtection="1"/>
    <xf numFmtId="0" fontId="18" fillId="4" borderId="0" xfId="0" applyFont="1" applyFill="1" applyBorder="1" applyProtection="1"/>
    <xf numFmtId="2" fontId="17" fillId="0" borderId="0" xfId="0" applyNumberFormat="1" applyFont="1" applyFill="1" applyBorder="1" applyAlignment="1" applyProtection="1"/>
    <xf numFmtId="0" fontId="17" fillId="0" borderId="0" xfId="0" applyFont="1" applyFill="1" applyBorder="1" applyAlignment="1" applyProtection="1"/>
    <xf numFmtId="49" fontId="15" fillId="0" borderId="0"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right"/>
    </xf>
    <xf numFmtId="49" fontId="16" fillId="0" borderId="0" xfId="0" applyNumberFormat="1" applyFont="1" applyFill="1" applyBorder="1" applyAlignment="1" applyProtection="1">
      <alignment horizontal="left"/>
    </xf>
    <xf numFmtId="0" fontId="15" fillId="0" borderId="0" xfId="0" applyFont="1" applyFill="1" applyBorder="1" applyAlignment="1" applyProtection="1">
      <alignment horizontal="center" vertical="center"/>
    </xf>
    <xf numFmtId="164" fontId="15" fillId="2" borderId="21" xfId="0" applyNumberFormat="1" applyFont="1" applyFill="1" applyBorder="1" applyAlignment="1" applyProtection="1">
      <alignment horizontal="center" vertical="center"/>
    </xf>
    <xf numFmtId="2" fontId="16" fillId="0" borderId="0" xfId="0" applyNumberFormat="1"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left"/>
    </xf>
    <xf numFmtId="0" fontId="19" fillId="0" borderId="0" xfId="0" applyFont="1" applyFill="1" applyBorder="1" applyAlignment="1" applyProtection="1">
      <alignment horizontal="right" vertical="center"/>
    </xf>
    <xf numFmtId="164" fontId="19" fillId="2" borderId="21" xfId="0" applyNumberFormat="1" applyFont="1" applyFill="1" applyBorder="1" applyAlignment="1" applyProtection="1">
      <alignment horizontal="center" vertical="center"/>
    </xf>
    <xf numFmtId="0" fontId="16" fillId="4" borderId="0" xfId="0" applyFont="1" applyFill="1" applyBorder="1" applyAlignment="1" applyProtection="1"/>
    <xf numFmtId="0" fontId="18" fillId="4" borderId="0" xfId="0" applyFont="1" applyFill="1" applyBorder="1" applyAlignment="1" applyProtection="1"/>
    <xf numFmtId="0" fontId="17" fillId="4" borderId="0" xfId="0" applyFont="1" applyFill="1" applyBorder="1" applyProtection="1"/>
    <xf numFmtId="0" fontId="17" fillId="0" borderId="0" xfId="0" applyFont="1" applyFill="1" applyBorder="1" applyProtection="1"/>
    <xf numFmtId="0" fontId="17" fillId="0" borderId="16" xfId="0" applyFont="1" applyFill="1" applyBorder="1" applyProtection="1"/>
    <xf numFmtId="0" fontId="18" fillId="0" borderId="0" xfId="0" applyFont="1" applyFill="1" applyBorder="1" applyProtection="1"/>
    <xf numFmtId="0" fontId="0" fillId="2" borderId="0" xfId="0" applyFill="1" applyProtection="1"/>
    <xf numFmtId="0" fontId="0" fillId="2" borderId="0" xfId="0" applyFill="1" applyAlignment="1" applyProtection="1">
      <alignment wrapText="1"/>
    </xf>
    <xf numFmtId="49" fontId="0" fillId="2" borderId="0" xfId="0" applyNumberFormat="1" applyFill="1" applyAlignment="1" applyProtection="1">
      <alignment horizontal="right"/>
    </xf>
    <xf numFmtId="49" fontId="0" fillId="2" borderId="0" xfId="0" applyNumberFormat="1" applyFill="1" applyAlignment="1" applyProtection="1">
      <alignment horizontal="left"/>
    </xf>
    <xf numFmtId="0" fontId="11" fillId="11" borderId="20" xfId="0" applyFont="1" applyFill="1" applyBorder="1" applyProtection="1"/>
    <xf numFmtId="0" fontId="14" fillId="11" borderId="0" xfId="0" applyFont="1" applyFill="1" applyAlignment="1" applyProtection="1">
      <alignment wrapText="1"/>
    </xf>
    <xf numFmtId="2" fontId="0" fillId="2" borderId="0" xfId="0" applyNumberFormat="1" applyFill="1" applyProtection="1"/>
    <xf numFmtId="0" fontId="0" fillId="2" borderId="0" xfId="0" applyFill="1" applyAlignment="1" applyProtection="1">
      <alignment horizontal="left" wrapText="1"/>
    </xf>
    <xf numFmtId="0" fontId="7" fillId="2" borderId="0" xfId="0" applyFont="1" applyFill="1" applyBorder="1" applyAlignment="1" applyProtection="1"/>
    <xf numFmtId="0" fontId="4" fillId="4" borderId="0" xfId="0" applyFont="1" applyFill="1" applyBorder="1" applyAlignment="1" applyProtection="1"/>
    <xf numFmtId="0" fontId="4" fillId="2" borderId="0" xfId="0" applyFont="1" applyFill="1" applyBorder="1" applyAlignment="1" applyProtection="1"/>
    <xf numFmtId="0" fontId="4" fillId="2" borderId="16" xfId="0" applyFont="1" applyFill="1" applyBorder="1" applyAlignment="1" applyProtection="1"/>
    <xf numFmtId="0" fontId="4" fillId="4" borderId="0" xfId="0" applyFont="1" applyFill="1" applyProtection="1"/>
    <xf numFmtId="0" fontId="4" fillId="2" borderId="0" xfId="0" applyFont="1" applyFill="1" applyProtection="1"/>
    <xf numFmtId="2" fontId="7" fillId="0" borderId="0" xfId="0" applyNumberFormat="1" applyFont="1" applyFill="1" applyProtection="1"/>
    <xf numFmtId="0" fontId="7" fillId="0" borderId="0" xfId="0" applyFont="1" applyFill="1" applyBorder="1" applyProtection="1"/>
    <xf numFmtId="49" fontId="7" fillId="0" borderId="0" xfId="0" applyNumberFormat="1" applyFont="1" applyFill="1" applyBorder="1" applyAlignment="1" applyProtection="1">
      <alignment horizontal="right"/>
    </xf>
    <xf numFmtId="49" fontId="0" fillId="0" borderId="0" xfId="0" applyNumberFormat="1" applyFont="1" applyBorder="1" applyAlignment="1" applyProtection="1">
      <alignment horizontal="right"/>
    </xf>
    <xf numFmtId="0" fontId="0" fillId="0" borderId="0" xfId="0" applyFont="1" applyBorder="1" applyProtection="1"/>
    <xf numFmtId="49" fontId="0" fillId="0" borderId="0" xfId="0" applyNumberFormat="1" applyFont="1" applyBorder="1" applyAlignment="1" applyProtection="1">
      <alignment horizontal="left"/>
    </xf>
    <xf numFmtId="0" fontId="4" fillId="10" borderId="13" xfId="0" applyFont="1" applyFill="1" applyBorder="1" applyProtection="1"/>
    <xf numFmtId="0" fontId="1" fillId="4" borderId="0" xfId="0" applyFont="1" applyFill="1" applyBorder="1" applyProtection="1"/>
    <xf numFmtId="2" fontId="0" fillId="0" borderId="0" xfId="0" applyNumberFormat="1" applyFill="1" applyBorder="1" applyProtection="1"/>
    <xf numFmtId="0" fontId="0" fillId="0" borderId="0" xfId="0" applyBorder="1" applyAlignment="1" applyProtection="1">
      <alignment horizontal="left"/>
    </xf>
    <xf numFmtId="0" fontId="1" fillId="0" borderId="0" xfId="0" applyFont="1" applyProtection="1"/>
    <xf numFmtId="0" fontId="0" fillId="0" borderId="0" xfId="0" applyFill="1" applyBorder="1" applyProtection="1"/>
    <xf numFmtId="0" fontId="1" fillId="4" borderId="0" xfId="0" applyFont="1" applyFill="1" applyProtection="1"/>
    <xf numFmtId="0" fontId="0" fillId="4" borderId="0" xfId="0" applyFill="1" applyBorder="1" applyProtection="1"/>
    <xf numFmtId="0" fontId="0" fillId="7" borderId="0" xfId="0" applyFont="1" applyFill="1" applyBorder="1" applyProtection="1"/>
    <xf numFmtId="0" fontId="0" fillId="0" borderId="16" xfId="0" applyFont="1" applyBorder="1" applyProtection="1"/>
    <xf numFmtId="0" fontId="7" fillId="0" borderId="0" xfId="0" applyFont="1" applyFill="1" applyProtection="1"/>
    <xf numFmtId="0" fontId="0" fillId="0" borderId="0" xfId="0" applyAlignment="1" applyProtection="1">
      <alignment horizontal="left"/>
    </xf>
    <xf numFmtId="0" fontId="0" fillId="12" borderId="0" xfId="0" applyFill="1" applyBorder="1" applyProtection="1"/>
    <xf numFmtId="0" fontId="0" fillId="0" borderId="16" xfId="0" applyBorder="1" applyProtection="1"/>
    <xf numFmtId="0" fontId="0" fillId="0" borderId="0" xfId="0" applyFont="1" applyFill="1" applyBorder="1" applyProtection="1"/>
    <xf numFmtId="2" fontId="0" fillId="0" borderId="0" xfId="0" applyNumberFormat="1" applyProtection="1"/>
    <xf numFmtId="0" fontId="0" fillId="0" borderId="0" xfId="0" applyFont="1" applyFill="1" applyBorder="1" applyAlignment="1" applyProtection="1">
      <alignment horizontal="right"/>
    </xf>
    <xf numFmtId="0" fontId="0" fillId="0" borderId="0" xfId="0" applyFont="1" applyFill="1" applyBorder="1" applyAlignment="1" applyProtection="1">
      <alignment horizontal="left"/>
    </xf>
    <xf numFmtId="0" fontId="0" fillId="0" borderId="16" xfId="0" applyFont="1" applyFill="1" applyBorder="1" applyProtection="1"/>
    <xf numFmtId="2" fontId="7" fillId="0" borderId="0" xfId="0" applyNumberFormat="1" applyFont="1" applyFill="1" applyBorder="1" applyProtection="1"/>
    <xf numFmtId="0" fontId="7" fillId="0" borderId="0" xfId="0" applyFont="1" applyFill="1" applyAlignment="1" applyProtection="1">
      <alignment horizontal="left"/>
    </xf>
    <xf numFmtId="49" fontId="0" fillId="0" borderId="0" xfId="0" applyNumberFormat="1" applyAlignment="1" applyProtection="1">
      <alignment horizontal="left"/>
    </xf>
    <xf numFmtId="0" fontId="7" fillId="0" borderId="0" xfId="0" applyFont="1" applyFill="1" applyAlignment="1" applyProtection="1"/>
    <xf numFmtId="0" fontId="0" fillId="0" borderId="0" xfId="0" applyFill="1" applyProtection="1"/>
    <xf numFmtId="0" fontId="0" fillId="0" borderId="0" xfId="0" applyFill="1" applyAlignment="1" applyProtection="1">
      <alignment horizontal="left"/>
    </xf>
    <xf numFmtId="0" fontId="0" fillId="7" borderId="0" xfId="0" applyFill="1" applyBorder="1" applyProtection="1"/>
    <xf numFmtId="0" fontId="0" fillId="0" borderId="16" xfId="0" applyFill="1" applyBorder="1" applyProtection="1"/>
    <xf numFmtId="2" fontId="0" fillId="0" borderId="0" xfId="0" applyNumberFormat="1" applyBorder="1" applyProtection="1"/>
    <xf numFmtId="0" fontId="0" fillId="0" borderId="0" xfId="0" applyBorder="1" applyAlignment="1" applyProtection="1">
      <alignment horizontal="right"/>
    </xf>
    <xf numFmtId="49" fontId="7" fillId="0" borderId="0" xfId="0" applyNumberFormat="1" applyFont="1" applyFill="1" applyAlignment="1" applyProtection="1">
      <alignment horizontal="right"/>
    </xf>
    <xf numFmtId="49" fontId="0" fillId="0" borderId="0" xfId="0" applyNumberFormat="1" applyFill="1" applyAlignment="1" applyProtection="1">
      <alignment horizontal="right"/>
    </xf>
    <xf numFmtId="49" fontId="0" fillId="0" borderId="0" xfId="0" applyNumberFormat="1" applyFill="1" applyAlignment="1" applyProtection="1">
      <alignment horizontal="left"/>
    </xf>
    <xf numFmtId="0" fontId="7" fillId="0" borderId="0" xfId="0" applyFont="1" applyProtection="1"/>
    <xf numFmtId="2" fontId="0" fillId="0" borderId="0" xfId="0" applyNumberFormat="1" applyAlignment="1" applyProtection="1">
      <alignment horizontal="left"/>
    </xf>
    <xf numFmtId="0" fontId="0" fillId="8" borderId="0" xfId="0" applyFill="1" applyBorder="1" applyProtection="1"/>
    <xf numFmtId="0" fontId="0" fillId="9" borderId="16" xfId="0" applyFill="1" applyBorder="1" applyProtection="1"/>
    <xf numFmtId="0" fontId="0" fillId="0" borderId="0" xfId="0" applyAlignment="1" applyProtection="1">
      <alignment horizontal="right"/>
    </xf>
    <xf numFmtId="0" fontId="7" fillId="4" borderId="0" xfId="0" applyFont="1" applyFill="1" applyProtection="1"/>
    <xf numFmtId="0" fontId="7" fillId="4" borderId="0" xfId="0" applyFont="1" applyFill="1" applyBorder="1" applyAlignment="1" applyProtection="1"/>
    <xf numFmtId="0" fontId="7" fillId="4" borderId="0" xfId="0" applyFont="1" applyFill="1" applyBorder="1" applyProtection="1"/>
    <xf numFmtId="49" fontId="7" fillId="0" borderId="0" xfId="0" applyNumberFormat="1" applyFont="1" applyFill="1" applyAlignment="1" applyProtection="1">
      <alignment horizontal="left"/>
    </xf>
    <xf numFmtId="0" fontId="7" fillId="0" borderId="0" xfId="0" applyFont="1" applyAlignment="1" applyProtection="1">
      <alignment horizontal="left"/>
    </xf>
    <xf numFmtId="0" fontId="7" fillId="7" borderId="0" xfId="0" applyFont="1" applyFill="1" applyBorder="1" applyProtection="1"/>
    <xf numFmtId="0" fontId="7" fillId="7" borderId="16" xfId="0" applyFont="1" applyFill="1" applyBorder="1" applyProtection="1"/>
    <xf numFmtId="49" fontId="0" fillId="0" borderId="0" xfId="0" applyNumberFormat="1" applyAlignment="1" applyProtection="1">
      <alignment horizontal="right"/>
    </xf>
    <xf numFmtId="49" fontId="7" fillId="0" borderId="0" xfId="0" applyNumberFormat="1" applyFont="1" applyAlignment="1" applyProtection="1">
      <alignment horizontal="right"/>
    </xf>
    <xf numFmtId="49" fontId="7" fillId="0" borderId="0" xfId="0" applyNumberFormat="1" applyFont="1" applyAlignment="1" applyProtection="1">
      <alignment horizontal="left"/>
    </xf>
    <xf numFmtId="2" fontId="7" fillId="0" borderId="0" xfId="0" applyNumberFormat="1" applyFont="1" applyProtection="1"/>
    <xf numFmtId="0" fontId="7" fillId="0" borderId="0" xfId="0" applyFont="1" applyBorder="1" applyProtection="1"/>
    <xf numFmtId="0" fontId="7" fillId="0" borderId="16" xfId="0" applyFont="1" applyBorder="1" applyProtection="1"/>
    <xf numFmtId="0" fontId="4" fillId="10" borderId="14" xfId="0" applyFont="1" applyFill="1" applyBorder="1" applyProtection="1"/>
    <xf numFmtId="2" fontId="0" fillId="0" borderId="0" xfId="0" applyNumberFormat="1" applyFill="1" applyProtection="1"/>
    <xf numFmtId="0" fontId="7" fillId="4" borderId="3" xfId="0" applyFont="1" applyFill="1" applyBorder="1" applyProtection="1"/>
    <xf numFmtId="2" fontId="7" fillId="0" borderId="3" xfId="0" applyNumberFormat="1" applyFont="1" applyFill="1" applyBorder="1" applyProtection="1"/>
    <xf numFmtId="0" fontId="7" fillId="0" borderId="3" xfId="0" applyFont="1" applyFill="1" applyBorder="1" applyAlignment="1" applyProtection="1">
      <alignment horizontal="right"/>
    </xf>
    <xf numFmtId="0" fontId="7" fillId="0" borderId="3" xfId="0" applyFont="1" applyFill="1" applyBorder="1" applyProtection="1"/>
    <xf numFmtId="49" fontId="7" fillId="0" borderId="3" xfId="0" applyNumberFormat="1" applyFont="1" applyFill="1" applyBorder="1" applyAlignment="1" applyProtection="1">
      <alignment horizontal="right"/>
    </xf>
    <xf numFmtId="49" fontId="7" fillId="0" borderId="3" xfId="0" applyNumberFormat="1" applyFont="1" applyBorder="1" applyAlignment="1" applyProtection="1">
      <alignment horizontal="right"/>
    </xf>
    <xf numFmtId="49" fontId="7" fillId="0" borderId="3" xfId="0" applyNumberFormat="1" applyFont="1" applyBorder="1" applyAlignment="1" applyProtection="1">
      <alignment horizontal="left"/>
    </xf>
    <xf numFmtId="2" fontId="7" fillId="0" borderId="3" xfId="0" applyNumberFormat="1" applyFont="1" applyBorder="1" applyProtection="1"/>
    <xf numFmtId="0" fontId="7" fillId="0" borderId="3" xfId="0" applyFont="1" applyBorder="1" applyProtection="1"/>
    <xf numFmtId="0" fontId="7" fillId="0" borderId="3" xfId="0" applyFont="1" applyBorder="1" applyAlignment="1" applyProtection="1">
      <alignment horizontal="left"/>
    </xf>
    <xf numFmtId="0" fontId="7" fillId="4" borderId="3" xfId="0" applyFont="1" applyFill="1" applyBorder="1" applyAlignment="1" applyProtection="1"/>
    <xf numFmtId="0" fontId="7" fillId="0" borderId="3" xfId="0" applyFont="1" applyFill="1" applyBorder="1" applyAlignment="1" applyProtection="1"/>
    <xf numFmtId="0" fontId="0" fillId="0" borderId="3" xfId="0" applyFill="1" applyBorder="1" applyProtection="1"/>
    <xf numFmtId="0" fontId="7" fillId="0" borderId="17" xfId="0" applyFont="1" applyBorder="1" applyProtection="1"/>
    <xf numFmtId="0" fontId="11" fillId="0" borderId="19" xfId="0" applyFont="1" applyBorder="1" applyAlignment="1" applyProtection="1">
      <alignment horizontal="left"/>
    </xf>
    <xf numFmtId="164" fontId="7" fillId="6" borderId="18" xfId="0" applyNumberFormat="1" applyFont="1" applyFill="1" applyBorder="1" applyProtection="1"/>
    <xf numFmtId="0" fontId="11" fillId="0" borderId="19" xfId="0" applyFont="1" applyBorder="1" applyProtection="1"/>
    <xf numFmtId="164" fontId="0" fillId="6" borderId="18" xfId="0" applyNumberFormat="1" applyFill="1" applyBorder="1" applyProtection="1"/>
    <xf numFmtId="2" fontId="7" fillId="0" borderId="15" xfId="0" applyNumberFormat="1" applyFont="1" applyFill="1" applyBorder="1" applyProtection="1"/>
    <xf numFmtId="164" fontId="7" fillId="0" borderId="0" xfId="0" applyNumberFormat="1" applyFont="1" applyFill="1" applyBorder="1" applyProtection="1"/>
    <xf numFmtId="2" fontId="0" fillId="4" borderId="0" xfId="0" applyNumberFormat="1" applyFill="1" applyProtection="1"/>
    <xf numFmtId="49" fontId="0" fillId="4" borderId="0" xfId="0" applyNumberFormat="1" applyFill="1" applyAlignment="1" applyProtection="1">
      <alignment horizontal="right"/>
    </xf>
    <xf numFmtId="49" fontId="0" fillId="4" borderId="0" xfId="0" applyNumberFormat="1" applyFill="1" applyAlignment="1" applyProtection="1">
      <alignment horizontal="left"/>
    </xf>
    <xf numFmtId="0" fontId="0" fillId="4" borderId="0" xfId="0" applyFill="1" applyAlignment="1" applyProtection="1">
      <alignment horizontal="left"/>
    </xf>
    <xf numFmtId="0" fontId="0" fillId="0" borderId="5" xfId="0" applyBorder="1" applyProtection="1"/>
    <xf numFmtId="0" fontId="0" fillId="0" borderId="1" xfId="0" applyFill="1" applyBorder="1" applyProtection="1"/>
    <xf numFmtId="0" fontId="28" fillId="4" borderId="0" xfId="0" applyFont="1" applyFill="1" applyProtection="1"/>
    <xf numFmtId="2" fontId="28" fillId="0" borderId="0" xfId="0" applyNumberFormat="1" applyFont="1" applyFill="1" applyProtection="1"/>
    <xf numFmtId="0" fontId="28" fillId="0" borderId="0" xfId="0" applyFont="1" applyFill="1" applyProtection="1"/>
    <xf numFmtId="49" fontId="28" fillId="0" borderId="0" xfId="0" applyNumberFormat="1" applyFont="1" applyFill="1" applyAlignment="1" applyProtection="1">
      <alignment horizontal="right"/>
    </xf>
    <xf numFmtId="49" fontId="28" fillId="0" borderId="0" xfId="0" applyNumberFormat="1" applyFont="1" applyFill="1" applyAlignment="1" applyProtection="1">
      <alignment horizontal="left"/>
    </xf>
    <xf numFmtId="0" fontId="28" fillId="0" borderId="1" xfId="0" applyFont="1" applyFill="1" applyBorder="1" applyProtection="1"/>
    <xf numFmtId="0" fontId="28" fillId="0" borderId="0" xfId="0" applyFont="1" applyFill="1" applyAlignment="1" applyProtection="1">
      <alignment horizontal="left"/>
    </xf>
    <xf numFmtId="0" fontId="28" fillId="0" borderId="0" xfId="0" applyFont="1" applyFill="1" applyBorder="1" applyAlignment="1" applyProtection="1"/>
    <xf numFmtId="0" fontId="28" fillId="0" borderId="5" xfId="0" applyFont="1" applyFill="1" applyBorder="1" applyProtection="1"/>
    <xf numFmtId="0" fontId="28" fillId="0" borderId="16" xfId="0" applyFont="1" applyFill="1" applyBorder="1" applyProtection="1"/>
    <xf numFmtId="2" fontId="30" fillId="14" borderId="0" xfId="0" applyNumberFormat="1" applyFont="1" applyFill="1" applyProtection="1"/>
    <xf numFmtId="2" fontId="28" fillId="14" borderId="0" xfId="0" applyNumberFormat="1" applyFont="1" applyFill="1" applyProtection="1"/>
    <xf numFmtId="0" fontId="28" fillId="14" borderId="0" xfId="0" applyFont="1" applyFill="1" applyProtection="1"/>
    <xf numFmtId="49" fontId="28" fillId="14" borderId="0" xfId="0" applyNumberFormat="1" applyFont="1" applyFill="1" applyAlignment="1" applyProtection="1">
      <alignment horizontal="right"/>
    </xf>
    <xf numFmtId="49" fontId="28" fillId="14" borderId="0" xfId="0" applyNumberFormat="1" applyFont="1" applyFill="1" applyAlignment="1" applyProtection="1">
      <alignment horizontal="left"/>
    </xf>
    <xf numFmtId="0" fontId="28" fillId="14" borderId="1" xfId="0" applyFont="1" applyFill="1" applyBorder="1" applyProtection="1"/>
    <xf numFmtId="0" fontId="28" fillId="14" borderId="0" xfId="0" applyFont="1" applyFill="1" applyAlignment="1" applyProtection="1">
      <alignment horizontal="left"/>
    </xf>
    <xf numFmtId="0" fontId="29" fillId="4" borderId="0" xfId="0" applyFont="1" applyFill="1" applyProtection="1"/>
    <xf numFmtId="0" fontId="29" fillId="14" borderId="0" xfId="0" applyFont="1" applyFill="1" applyProtection="1"/>
    <xf numFmtId="0" fontId="29" fillId="0" borderId="0" xfId="0" applyFont="1" applyFill="1" applyProtection="1"/>
    <xf numFmtId="0" fontId="29" fillId="0" borderId="0" xfId="0" applyFont="1" applyFill="1" applyBorder="1" applyAlignment="1" applyProtection="1"/>
    <xf numFmtId="0" fontId="29" fillId="0" borderId="5" xfId="0" applyFont="1" applyFill="1" applyBorder="1" applyProtection="1"/>
    <xf numFmtId="0" fontId="29" fillId="0" borderId="16" xfId="0" applyFont="1" applyFill="1" applyBorder="1" applyProtection="1"/>
    <xf numFmtId="2" fontId="26" fillId="0" borderId="0" xfId="0" applyNumberFormat="1" applyFont="1" applyFill="1" applyAlignment="1" applyProtection="1">
      <alignment horizontal="left" vertical="top" wrapText="1"/>
    </xf>
    <xf numFmtId="2" fontId="0" fillId="14" borderId="0" xfId="0" applyNumberFormat="1" applyFill="1" applyProtection="1"/>
    <xf numFmtId="0" fontId="0" fillId="14" borderId="0" xfId="0" applyFill="1" applyProtection="1"/>
    <xf numFmtId="49" fontId="0" fillId="14" borderId="0" xfId="0" applyNumberFormat="1" applyFill="1" applyAlignment="1" applyProtection="1">
      <alignment horizontal="right"/>
    </xf>
    <xf numFmtId="49" fontId="0" fillId="14" borderId="0" xfId="0" applyNumberFormat="1" applyFill="1" applyAlignment="1" applyProtection="1">
      <alignment horizontal="left"/>
    </xf>
    <xf numFmtId="0" fontId="0" fillId="14" borderId="1" xfId="0" applyFill="1" applyBorder="1" applyProtection="1"/>
    <xf numFmtId="0" fontId="0" fillId="14" borderId="0" xfId="0" applyFill="1" applyAlignment="1" applyProtection="1">
      <alignment horizontal="left"/>
    </xf>
    <xf numFmtId="0" fontId="0" fillId="0" borderId="5" xfId="0" applyFill="1" applyBorder="1" applyProtection="1"/>
    <xf numFmtId="2" fontId="11" fillId="0" borderId="0" xfId="0" applyNumberFormat="1" applyFont="1" applyFill="1" applyAlignment="1" applyProtection="1">
      <alignment vertical="top" wrapText="1"/>
    </xf>
    <xf numFmtId="0" fontId="7" fillId="0" borderId="1" xfId="0" applyFont="1" applyFill="1" applyBorder="1" applyProtection="1"/>
    <xf numFmtId="0" fontId="2" fillId="0" borderId="1" xfId="0" applyFont="1" applyFill="1" applyBorder="1" applyProtection="1"/>
    <xf numFmtId="0" fontId="0" fillId="3" borderId="2" xfId="0" applyFill="1" applyBorder="1" applyAlignment="1" applyProtection="1">
      <alignment horizontal="left" vertical="center"/>
    </xf>
    <xf numFmtId="0" fontId="0" fillId="3" borderId="3" xfId="0" applyFill="1" applyBorder="1" applyAlignment="1" applyProtection="1">
      <alignment horizontal="right" vertical="center"/>
    </xf>
    <xf numFmtId="0" fontId="0" fillId="3" borderId="3" xfId="0" applyFill="1" applyBorder="1" applyProtection="1"/>
    <xf numFmtId="0" fontId="0" fillId="3" borderId="3" xfId="0" applyFill="1" applyBorder="1" applyAlignment="1" applyProtection="1">
      <alignment horizontal="left" vertical="center"/>
    </xf>
    <xf numFmtId="0" fontId="0" fillId="3" borderId="3" xfId="0" applyFill="1" applyBorder="1" applyAlignment="1" applyProtection="1">
      <alignment horizontal="left"/>
    </xf>
    <xf numFmtId="0" fontId="0" fillId="3" borderId="4" xfId="0" applyFill="1" applyBorder="1" applyProtection="1"/>
    <xf numFmtId="0" fontId="0" fillId="3" borderId="5" xfId="0" applyFill="1" applyBorder="1" applyAlignment="1" applyProtection="1">
      <alignment horizontal="left" vertical="center"/>
    </xf>
    <xf numFmtId="0" fontId="0" fillId="3" borderId="0" xfId="0" applyFill="1" applyBorder="1" applyAlignment="1" applyProtection="1">
      <alignment horizontal="right" vertical="center"/>
    </xf>
    <xf numFmtId="0" fontId="0" fillId="3" borderId="0" xfId="0" applyFill="1" applyBorder="1" applyProtection="1"/>
    <xf numFmtId="0" fontId="0" fillId="3" borderId="0" xfId="0" applyFill="1" applyBorder="1" applyAlignment="1" applyProtection="1">
      <alignment horizontal="left" vertical="center"/>
    </xf>
    <xf numFmtId="0" fontId="0" fillId="3" borderId="0" xfId="0" applyFill="1" applyBorder="1" applyAlignment="1" applyProtection="1">
      <alignment horizontal="left"/>
    </xf>
    <xf numFmtId="0" fontId="0" fillId="3" borderId="6" xfId="0" applyFill="1" applyBorder="1" applyProtection="1"/>
    <xf numFmtId="0" fontId="0" fillId="3" borderId="7" xfId="0" applyFill="1" applyBorder="1" applyAlignment="1" applyProtection="1">
      <alignment horizontal="left" vertical="center"/>
    </xf>
    <xf numFmtId="0" fontId="0" fillId="3" borderId="8" xfId="0" applyFill="1" applyBorder="1" applyAlignment="1" applyProtection="1">
      <alignment horizontal="right" vertical="center"/>
    </xf>
    <xf numFmtId="0" fontId="0" fillId="3" borderId="8" xfId="0" applyFill="1" applyBorder="1" applyProtection="1"/>
    <xf numFmtId="0" fontId="0" fillId="3" borderId="8" xfId="0" applyFill="1" applyBorder="1" applyAlignment="1" applyProtection="1">
      <alignment horizontal="left" vertical="center"/>
    </xf>
    <xf numFmtId="0" fontId="0" fillId="3" borderId="8" xfId="0" applyFill="1" applyBorder="1" applyAlignment="1" applyProtection="1">
      <alignment horizontal="left"/>
    </xf>
    <xf numFmtId="0" fontId="0" fillId="3" borderId="9" xfId="0" applyFill="1" applyBorder="1" applyProtection="1"/>
    <xf numFmtId="0" fontId="0" fillId="0" borderId="10" xfId="0" applyFill="1" applyBorder="1" applyProtection="1"/>
    <xf numFmtId="0" fontId="0" fillId="0" borderId="11" xfId="0" applyFill="1" applyBorder="1" applyProtection="1"/>
    <xf numFmtId="0" fontId="0" fillId="0" borderId="11" xfId="0" applyBorder="1" applyProtection="1"/>
    <xf numFmtId="0" fontId="0" fillId="0" borderId="11" xfId="0" applyBorder="1" applyAlignment="1" applyProtection="1">
      <alignment horizontal="left"/>
    </xf>
    <xf numFmtId="0" fontId="0" fillId="0" borderId="12" xfId="0" applyFill="1" applyBorder="1" applyProtection="1"/>
    <xf numFmtId="0" fontId="23" fillId="0" borderId="1" xfId="0" applyFont="1" applyFill="1" applyBorder="1" applyProtection="1"/>
    <xf numFmtId="0" fontId="21" fillId="0" borderId="10" xfId="0" applyFont="1" applyFill="1" applyBorder="1" applyProtection="1"/>
    <xf numFmtId="0" fontId="21" fillId="13" borderId="11" xfId="0" applyFont="1" applyFill="1" applyBorder="1" applyProtection="1"/>
    <xf numFmtId="0" fontId="21" fillId="0" borderId="0" xfId="0" applyFont="1" applyFill="1" applyBorder="1" applyProtection="1"/>
    <xf numFmtId="0" fontId="21" fillId="0" borderId="0" xfId="0" applyFont="1" applyBorder="1" applyProtection="1"/>
    <xf numFmtId="0" fontId="21" fillId="0" borderId="10" xfId="0" applyFont="1" applyFill="1" applyBorder="1" applyAlignment="1" applyProtection="1">
      <alignment horizontal="left" vertical="center"/>
    </xf>
    <xf numFmtId="0" fontId="21" fillId="0" borderId="11" xfId="0" applyFont="1" applyFill="1" applyBorder="1" applyAlignment="1" applyProtection="1">
      <alignment horizontal="right" vertical="center"/>
    </xf>
    <xf numFmtId="0" fontId="0" fillId="0" borderId="11" xfId="0" applyFill="1" applyBorder="1" applyAlignment="1" applyProtection="1">
      <alignment horizontal="left" vertical="center"/>
    </xf>
    <xf numFmtId="0" fontId="1" fillId="0" borderId="12" xfId="0" applyFont="1" applyFill="1" applyBorder="1" applyProtection="1"/>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right" vertical="center"/>
    </xf>
    <xf numFmtId="0" fontId="0" fillId="0" borderId="0" xfId="0" applyFill="1" applyBorder="1" applyAlignment="1" applyProtection="1">
      <alignment horizontal="left" vertical="center"/>
    </xf>
    <xf numFmtId="0" fontId="1" fillId="0" borderId="0" xfId="0" applyFont="1" applyFill="1" applyBorder="1" applyProtection="1"/>
    <xf numFmtId="0" fontId="21" fillId="0" borderId="11" xfId="0" applyFont="1" applyFill="1" applyBorder="1" applyProtection="1"/>
    <xf numFmtId="0" fontId="21" fillId="0" borderId="10" xfId="0" applyFont="1" applyBorder="1" applyProtection="1"/>
    <xf numFmtId="0" fontId="21" fillId="0" borderId="11" xfId="0" applyFont="1" applyBorder="1" applyProtection="1"/>
    <xf numFmtId="0" fontId="22" fillId="0" borderId="10" xfId="0" applyFont="1" applyFill="1" applyBorder="1" applyAlignment="1" applyProtection="1">
      <alignment horizontal="left" vertical="center"/>
    </xf>
    <xf numFmtId="0" fontId="22" fillId="13" borderId="11" xfId="0" applyFont="1" applyFill="1" applyBorder="1" applyAlignment="1" applyProtection="1">
      <alignment horizontal="right" vertical="center"/>
    </xf>
    <xf numFmtId="0" fontId="3" fillId="0" borderId="11" xfId="0" applyFont="1" applyBorder="1" applyProtection="1"/>
    <xf numFmtId="0" fontId="3" fillId="0" borderId="12" xfId="0" applyFont="1" applyFill="1" applyBorder="1" applyProtection="1"/>
    <xf numFmtId="0" fontId="0" fillId="0" borderId="10" xfId="0" applyBorder="1" applyProtection="1"/>
    <xf numFmtId="0" fontId="2" fillId="0" borderId="11" xfId="0" applyFont="1" applyBorder="1" applyProtection="1"/>
    <xf numFmtId="0" fontId="0" fillId="0" borderId="12" xfId="0" applyBorder="1" applyProtection="1"/>
    <xf numFmtId="0" fontId="0" fillId="0" borderId="7" xfId="0" applyBorder="1" applyProtection="1"/>
    <xf numFmtId="0" fontId="0" fillId="0" borderId="8" xfId="0" applyBorder="1" applyProtection="1"/>
    <xf numFmtId="0" fontId="0" fillId="0" borderId="8" xfId="0" applyBorder="1" applyAlignment="1" applyProtection="1">
      <alignment horizontal="left"/>
    </xf>
    <xf numFmtId="0" fontId="0" fillId="0" borderId="9" xfId="0" applyFill="1" applyBorder="1" applyProtection="1"/>
    <xf numFmtId="0" fontId="0" fillId="0" borderId="8" xfId="0" applyFill="1" applyBorder="1" applyProtection="1"/>
    <xf numFmtId="0" fontId="0" fillId="5" borderId="1" xfId="0" applyFill="1" applyBorder="1" applyProtection="1"/>
    <xf numFmtId="0" fontId="28" fillId="4" borderId="0" xfId="0" applyFont="1" applyFill="1" applyBorder="1" applyAlignment="1" applyProtection="1"/>
    <xf numFmtId="0" fontId="29" fillId="4" borderId="0" xfId="0" applyFont="1" applyFill="1" applyBorder="1" applyAlignment="1" applyProtection="1"/>
    <xf numFmtId="0" fontId="0" fillId="15" borderId="0" xfId="0" applyFill="1"/>
    <xf numFmtId="14" fontId="0" fillId="0" borderId="0" xfId="0" applyNumberFormat="1" applyAlignment="1">
      <alignment horizontal="left"/>
    </xf>
    <xf numFmtId="0" fontId="31" fillId="0" borderId="0" xfId="0" applyFont="1" applyFill="1" applyBorder="1" applyProtection="1"/>
    <xf numFmtId="0" fontId="31" fillId="0" borderId="0" xfId="0" applyFont="1" applyProtection="1"/>
    <xf numFmtId="0" fontId="0" fillId="5" borderId="8" xfId="0" applyFill="1" applyBorder="1"/>
    <xf numFmtId="0" fontId="0" fillId="7" borderId="16" xfId="0" applyFill="1" applyBorder="1" applyProtection="1"/>
    <xf numFmtId="49" fontId="0" fillId="0" borderId="0" xfId="0" applyNumberFormat="1" applyBorder="1" applyProtection="1"/>
    <xf numFmtId="49" fontId="0" fillId="0" borderId="0" xfId="0" applyNumberFormat="1" applyProtection="1"/>
    <xf numFmtId="49" fontId="0" fillId="0" borderId="0" xfId="0" applyNumberFormat="1" applyFont="1" applyFill="1" applyBorder="1" applyProtection="1"/>
    <xf numFmtId="49" fontId="0" fillId="0" borderId="0" xfId="0" applyNumberFormat="1" applyFill="1" applyProtection="1"/>
    <xf numFmtId="49" fontId="7" fillId="0" borderId="0" xfId="0" applyNumberFormat="1" applyFont="1" applyProtection="1"/>
    <xf numFmtId="0" fontId="0" fillId="2" borderId="0" xfId="0" applyFill="1" applyAlignment="1" applyProtection="1"/>
    <xf numFmtId="2" fontId="7" fillId="2" borderId="0" xfId="0" applyNumberFormat="1" applyFont="1" applyFill="1" applyBorder="1" applyAlignment="1" applyProtection="1">
      <alignment horizontal="left" vertical="top" wrapText="1"/>
    </xf>
    <xf numFmtId="2" fontId="26" fillId="14" borderId="0" xfId="0" applyNumberFormat="1" applyFont="1" applyFill="1" applyAlignment="1" applyProtection="1">
      <alignment horizontal="left" vertical="top" wrapText="1"/>
    </xf>
    <xf numFmtId="2" fontId="12" fillId="0" borderId="0" xfId="0" applyNumberFormat="1" applyFont="1" applyFill="1" applyBorder="1" applyAlignment="1" applyProtection="1">
      <alignment horizontal="left"/>
    </xf>
    <xf numFmtId="2" fontId="24" fillId="4" borderId="0" xfId="0" applyNumberFormat="1" applyFont="1" applyFill="1" applyBorder="1" applyAlignment="1" applyProtection="1">
      <alignment horizontal="left" vertical="top" wrapText="1"/>
    </xf>
    <xf numFmtId="0" fontId="12" fillId="0" borderId="0" xfId="0" applyFont="1" applyFill="1" applyBorder="1" applyAlignment="1" applyProtection="1">
      <alignment horizontal="left"/>
    </xf>
    <xf numFmtId="2" fontId="7" fillId="2" borderId="0" xfId="0" applyNumberFormat="1" applyFont="1" applyFill="1" applyBorder="1" applyAlignment="1" applyProtection="1">
      <alignment horizontal="left" vertical="top" wrapText="1"/>
    </xf>
    <xf numFmtId="1" fontId="7" fillId="0" borderId="0" xfId="0" applyNumberFormat="1" applyFont="1" applyFill="1" applyAlignment="1" applyProtection="1">
      <alignment horizontal="center" vertical="center"/>
    </xf>
    <xf numFmtId="1" fontId="7" fillId="0" borderId="8" xfId="0" applyNumberFormat="1" applyFont="1" applyFill="1" applyBorder="1" applyAlignment="1" applyProtection="1">
      <alignment horizontal="center" vertical="center"/>
    </xf>
    <xf numFmtId="2" fontId="27" fillId="0" borderId="0" xfId="0" applyNumberFormat="1" applyFont="1" applyAlignment="1" applyProtection="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81"/>
  <sheetViews>
    <sheetView tabSelected="1" zoomScaleNormal="100" workbookViewId="0">
      <selection activeCell="AA8" sqref="AA8"/>
    </sheetView>
  </sheetViews>
  <sheetFormatPr baseColWidth="10" defaultColWidth="9.140625" defaultRowHeight="15" x14ac:dyDescent="0.25"/>
  <cols>
    <col min="1" max="1" width="0.5703125" style="2" customWidth="1"/>
    <col min="2" max="2" width="10.85546875" style="82" customWidth="1"/>
    <col min="3" max="3" width="9.42578125" style="82" customWidth="1"/>
    <col min="4" max="4" width="10.7109375" style="82" customWidth="1"/>
    <col min="5" max="5" width="36.28515625" style="3" customWidth="1"/>
    <col min="6" max="6" width="8" style="3" customWidth="1"/>
    <col min="7" max="7" width="17" style="111" customWidth="1"/>
    <col min="8" max="8" width="7.140625" style="111" hidden="1" customWidth="1"/>
    <col min="9" max="9" width="17.28515625" style="111" hidden="1" customWidth="1"/>
    <col min="10" max="10" width="20.140625" style="88" hidden="1" customWidth="1"/>
    <col min="11" max="11" width="1.28515625" style="230" hidden="1" customWidth="1"/>
    <col min="12" max="12" width="12.140625" style="3" customWidth="1"/>
    <col min="13" max="13" width="1.85546875" style="90" customWidth="1"/>
    <col min="14" max="14" width="14.7109375" style="82" hidden="1" customWidth="1"/>
    <col min="15" max="15" width="43.28515625" style="3" customWidth="1"/>
    <col min="16" max="16" width="6.28515625" style="3" customWidth="1"/>
    <col min="17" max="17" width="6.85546875" style="3" customWidth="1"/>
    <col min="18" max="19" width="5.5703125" style="3" customWidth="1"/>
    <col min="20" max="20" width="11.28515625" style="78" bestFit="1" customWidth="1"/>
    <col min="21" max="21" width="11.28515625" style="3" hidden="1" customWidth="1"/>
    <col min="22" max="22" width="14.85546875" style="3" customWidth="1"/>
    <col min="23" max="23" width="11.140625" style="3" customWidth="1"/>
    <col min="24" max="24" width="1.28515625" style="90" customWidth="1"/>
    <col min="25" max="25" width="2.85546875" style="3" customWidth="1"/>
    <col min="26" max="26" width="15.42578125" style="3" customWidth="1"/>
    <col min="27" max="27" width="158" style="3" customWidth="1"/>
    <col min="28" max="28" width="1.28515625" style="4" customWidth="1"/>
    <col min="29" max="29" width="9.5703125" style="5" customWidth="1"/>
    <col min="30" max="30" width="0.42578125" style="2" customWidth="1"/>
    <col min="31" max="31" width="7.7109375" style="143" customWidth="1"/>
    <col min="32" max="33" width="7.28515625" style="3" customWidth="1"/>
    <col min="34" max="34" width="0.7109375" style="2" customWidth="1"/>
    <col min="35" max="35" width="6.140625" style="80" customWidth="1"/>
    <col min="36" max="37" width="5.7109375" style="3" customWidth="1"/>
    <col min="38" max="38" width="0.5703125" style="2" customWidth="1"/>
    <col min="39" max="16384" width="9.140625" style="3"/>
  </cols>
  <sheetData>
    <row r="1" spans="1:41" ht="33.75" x14ac:dyDescent="0.25">
      <c r="B1" s="253" t="s">
        <v>171</v>
      </c>
      <c r="C1" s="253"/>
      <c r="D1" s="253"/>
      <c r="E1" s="253"/>
      <c r="F1" s="253"/>
      <c r="G1" s="253"/>
      <c r="H1" s="253"/>
      <c r="I1" s="253"/>
      <c r="J1" s="253"/>
      <c r="K1" s="253"/>
      <c r="L1" s="253"/>
      <c r="M1" s="253"/>
      <c r="N1" s="253"/>
      <c r="O1" s="253"/>
      <c r="P1" s="253"/>
      <c r="Q1" s="253"/>
      <c r="R1" s="253"/>
      <c r="S1" s="253"/>
      <c r="T1" s="253"/>
      <c r="U1" s="253"/>
      <c r="V1" s="253"/>
      <c r="W1" s="253"/>
      <c r="X1" s="2"/>
      <c r="AC1" s="105"/>
      <c r="AE1" s="74"/>
      <c r="AF1" s="2"/>
      <c r="AG1" s="2"/>
      <c r="AI1" s="74"/>
      <c r="AJ1" s="2"/>
      <c r="AK1" s="2"/>
    </row>
    <row r="2" spans="1:41" s="10" customFormat="1" ht="60" customHeight="1" x14ac:dyDescent="0.3">
      <c r="A2" s="7"/>
      <c r="B2" s="248" t="s">
        <v>188</v>
      </c>
      <c r="C2" s="248"/>
      <c r="D2" s="248"/>
      <c r="E2" s="248"/>
      <c r="F2" s="248"/>
      <c r="G2" s="248"/>
      <c r="H2" s="248"/>
      <c r="I2" s="248"/>
      <c r="J2" s="248"/>
      <c r="K2" s="248"/>
      <c r="L2" s="248"/>
      <c r="M2" s="248"/>
      <c r="N2" s="248"/>
      <c r="O2" s="248"/>
      <c r="P2" s="248"/>
      <c r="Q2" s="248"/>
      <c r="R2" s="248"/>
      <c r="S2" s="248"/>
      <c r="T2" s="248"/>
      <c r="U2" s="248"/>
      <c r="V2" s="248"/>
      <c r="W2" s="248"/>
      <c r="X2" s="8"/>
      <c r="Y2" s="9"/>
      <c r="Z2" s="9"/>
      <c r="AA2" s="9"/>
      <c r="AB2" s="7"/>
      <c r="AC2" s="7" t="s">
        <v>168</v>
      </c>
      <c r="AD2" s="7"/>
      <c r="AE2" s="7"/>
      <c r="AF2" s="7"/>
      <c r="AG2" s="7"/>
      <c r="AH2" s="7"/>
      <c r="AI2" s="7"/>
      <c r="AJ2" s="7"/>
      <c r="AK2" s="7"/>
      <c r="AL2" s="7"/>
    </row>
    <row r="3" spans="1:41" s="10" customFormat="1" ht="15.75" customHeight="1" x14ac:dyDescent="0.3">
      <c r="A3" s="7"/>
      <c r="B3" s="13" t="s">
        <v>169</v>
      </c>
      <c r="C3" s="11"/>
      <c r="D3" s="11"/>
      <c r="E3" s="250" t="s">
        <v>196</v>
      </c>
      <c r="F3" s="250"/>
      <c r="G3" s="250"/>
      <c r="H3" s="250"/>
      <c r="I3" s="250"/>
      <c r="J3" s="250"/>
      <c r="K3" s="250"/>
      <c r="L3" s="250"/>
      <c r="M3" s="250"/>
      <c r="N3" s="250"/>
      <c r="O3" s="250"/>
      <c r="P3" s="250"/>
      <c r="Q3" s="250"/>
      <c r="R3" s="250"/>
      <c r="S3" s="250"/>
      <c r="T3" s="250"/>
      <c r="U3" s="250"/>
      <c r="V3" s="250"/>
      <c r="W3" s="250"/>
      <c r="X3" s="8"/>
      <c r="Y3" s="9"/>
      <c r="Z3" s="9"/>
      <c r="AA3" s="9"/>
      <c r="AB3" s="7"/>
      <c r="AC3" s="7"/>
      <c r="AD3" s="7"/>
      <c r="AE3" s="7"/>
      <c r="AF3" s="7"/>
      <c r="AG3" s="7"/>
      <c r="AH3" s="7"/>
      <c r="AI3" s="7"/>
      <c r="AJ3" s="7"/>
      <c r="AK3" s="7"/>
      <c r="AL3" s="7"/>
    </row>
    <row r="4" spans="1:41" s="10" customFormat="1" ht="18" customHeight="1" x14ac:dyDescent="0.3">
      <c r="A4" s="7"/>
      <c r="B4" s="13"/>
      <c r="C4" s="12"/>
      <c r="D4" s="12"/>
      <c r="E4" s="250" t="s">
        <v>181</v>
      </c>
      <c r="F4" s="250"/>
      <c r="G4" s="250"/>
      <c r="H4" s="250"/>
      <c r="I4" s="250"/>
      <c r="J4" s="250"/>
      <c r="K4" s="250"/>
      <c r="L4" s="250"/>
      <c r="M4" s="250"/>
      <c r="N4" s="250"/>
      <c r="O4" s="250"/>
      <c r="P4" s="250"/>
      <c r="Q4" s="250"/>
      <c r="R4" s="250"/>
      <c r="S4" s="250"/>
      <c r="T4" s="250"/>
      <c r="U4" s="250"/>
      <c r="V4" s="250"/>
      <c r="W4" s="250"/>
      <c r="X4" s="8"/>
      <c r="Y4" s="9"/>
      <c r="Z4" s="9"/>
      <c r="AA4" s="9"/>
      <c r="AB4" s="7"/>
      <c r="AC4" s="7"/>
      <c r="AD4" s="7"/>
      <c r="AE4" s="7"/>
      <c r="AF4" s="7"/>
      <c r="AG4" s="7"/>
      <c r="AH4" s="7"/>
      <c r="AI4" s="7"/>
      <c r="AJ4" s="7"/>
      <c r="AK4" s="7"/>
      <c r="AL4" s="7"/>
    </row>
    <row r="5" spans="1:41" s="10" customFormat="1" ht="32.25" customHeight="1" x14ac:dyDescent="0.3">
      <c r="A5" s="7"/>
      <c r="B5" s="245" t="s">
        <v>170</v>
      </c>
      <c r="C5" s="14"/>
      <c r="D5" s="14"/>
      <c r="E5" s="250" t="s">
        <v>197</v>
      </c>
      <c r="F5" s="250"/>
      <c r="G5" s="250"/>
      <c r="H5" s="250"/>
      <c r="I5" s="250"/>
      <c r="J5" s="250"/>
      <c r="K5" s="250"/>
      <c r="L5" s="250"/>
      <c r="M5" s="250"/>
      <c r="N5" s="250"/>
      <c r="O5" s="250"/>
      <c r="P5" s="250"/>
      <c r="Q5" s="250"/>
      <c r="R5" s="250"/>
      <c r="S5" s="250"/>
      <c r="T5" s="250"/>
      <c r="U5" s="250"/>
      <c r="V5" s="250"/>
      <c r="W5" s="250"/>
      <c r="X5" s="8"/>
      <c r="Y5" s="9"/>
      <c r="Z5" s="9"/>
      <c r="AA5" s="9"/>
      <c r="AB5" s="7"/>
      <c r="AC5" s="7"/>
      <c r="AD5" s="7"/>
      <c r="AE5" s="7"/>
      <c r="AF5" s="7"/>
      <c r="AG5" s="7"/>
      <c r="AH5" s="7"/>
      <c r="AI5" s="7"/>
      <c r="AJ5" s="7"/>
      <c r="AK5" s="7"/>
      <c r="AL5" s="7"/>
    </row>
    <row r="6" spans="1:41" s="10" customFormat="1" ht="31.5" customHeight="1" x14ac:dyDescent="0.3">
      <c r="A6" s="7"/>
      <c r="B6" s="13" t="s">
        <v>194</v>
      </c>
      <c r="C6" s="14"/>
      <c r="D6" s="14"/>
      <c r="E6" s="250" t="s">
        <v>195</v>
      </c>
      <c r="F6" s="250"/>
      <c r="G6" s="250"/>
      <c r="H6" s="250"/>
      <c r="I6" s="250"/>
      <c r="J6" s="250"/>
      <c r="K6" s="250"/>
      <c r="L6" s="250"/>
      <c r="M6" s="250"/>
      <c r="N6" s="250"/>
      <c r="O6" s="250"/>
      <c r="P6" s="250"/>
      <c r="Q6" s="250"/>
      <c r="R6" s="250"/>
      <c r="S6" s="250"/>
      <c r="T6" s="250"/>
      <c r="U6" s="250"/>
      <c r="V6" s="250"/>
      <c r="W6" s="250"/>
      <c r="X6" s="8"/>
      <c r="Y6" s="9"/>
      <c r="Z6" s="9"/>
      <c r="AA6" s="9"/>
      <c r="AB6" s="7"/>
      <c r="AC6" s="7"/>
      <c r="AD6" s="7"/>
      <c r="AE6" s="7"/>
      <c r="AF6" s="7"/>
      <c r="AG6" s="7"/>
      <c r="AH6" s="7"/>
      <c r="AI6" s="7"/>
      <c r="AJ6" s="7"/>
      <c r="AK6" s="7"/>
      <c r="AL6" s="7"/>
    </row>
    <row r="7" spans="1:41" s="10" customFormat="1" ht="3.75" customHeight="1" x14ac:dyDescent="0.3">
      <c r="A7" s="7"/>
      <c r="B7" s="15"/>
      <c r="C7" s="16"/>
      <c r="D7" s="16"/>
      <c r="E7" s="17"/>
      <c r="F7" s="17"/>
      <c r="G7" s="17"/>
      <c r="H7" s="17"/>
      <c r="I7" s="17"/>
      <c r="J7" s="17"/>
      <c r="K7" s="17"/>
      <c r="L7" s="17"/>
      <c r="M7" s="17"/>
      <c r="N7" s="17"/>
      <c r="O7" s="17"/>
      <c r="P7" s="17"/>
      <c r="Q7" s="17"/>
      <c r="R7" s="17"/>
      <c r="S7" s="17"/>
      <c r="T7" s="17"/>
      <c r="U7" s="17"/>
      <c r="V7" s="17"/>
      <c r="W7" s="17"/>
      <c r="X7" s="8"/>
      <c r="Y7" s="9"/>
      <c r="Z7" s="9"/>
      <c r="AA7" s="9"/>
      <c r="AB7" s="7"/>
      <c r="AC7" s="7"/>
      <c r="AD7" s="7"/>
      <c r="AE7" s="7"/>
      <c r="AF7" s="7"/>
      <c r="AG7" s="7"/>
      <c r="AH7" s="7"/>
      <c r="AI7" s="7"/>
      <c r="AJ7" s="7"/>
      <c r="AK7" s="7"/>
      <c r="AL7" s="7"/>
    </row>
    <row r="8" spans="1:41" s="27" customFormat="1" ht="38.25" customHeight="1" thickBot="1" x14ac:dyDescent="0.55000000000000004">
      <c r="A8" s="18"/>
      <c r="B8" s="247" t="s">
        <v>71</v>
      </c>
      <c r="C8" s="247"/>
      <c r="D8" s="247"/>
      <c r="E8" s="247"/>
      <c r="F8" s="247"/>
      <c r="G8" s="247"/>
      <c r="H8" s="247"/>
      <c r="I8" s="247"/>
      <c r="J8" s="247"/>
      <c r="K8" s="247"/>
      <c r="L8" s="247"/>
      <c r="M8" s="18"/>
      <c r="N8" s="19"/>
      <c r="O8" s="249" t="s">
        <v>72</v>
      </c>
      <c r="P8" s="249"/>
      <c r="Q8" s="249"/>
      <c r="R8" s="249"/>
      <c r="S8" s="249"/>
      <c r="T8" s="249"/>
      <c r="U8" s="249"/>
      <c r="V8" s="249"/>
      <c r="W8" s="249"/>
      <c r="X8" s="20"/>
      <c r="Y8" s="21"/>
      <c r="Z8" s="21"/>
      <c r="AA8" s="21"/>
      <c r="AB8" s="22"/>
      <c r="AC8" s="23"/>
      <c r="AD8" s="24"/>
      <c r="AE8" s="25" t="s">
        <v>133</v>
      </c>
      <c r="AF8" s="26"/>
      <c r="AG8" s="26"/>
      <c r="AH8" s="24"/>
      <c r="AI8" s="25" t="s">
        <v>134</v>
      </c>
      <c r="AJ8" s="26"/>
      <c r="AK8" s="26"/>
      <c r="AL8" s="18"/>
    </row>
    <row r="9" spans="1:41" s="46" customFormat="1" ht="48.75" customHeight="1" thickBot="1" x14ac:dyDescent="0.35">
      <c r="A9" s="28"/>
      <c r="B9" s="29"/>
      <c r="C9" s="29"/>
      <c r="D9" s="29"/>
      <c r="E9" s="30"/>
      <c r="F9" s="30"/>
      <c r="G9" s="31" t="s">
        <v>163</v>
      </c>
      <c r="H9" s="32"/>
      <c r="I9" s="32"/>
      <c r="J9" s="33"/>
      <c r="K9" s="34"/>
      <c r="L9" s="35">
        <f>TRUNC(AJ45,1)</f>
        <v>3.5</v>
      </c>
      <c r="M9" s="28"/>
      <c r="N9" s="36"/>
      <c r="O9" s="30"/>
      <c r="P9" s="37"/>
      <c r="Q9" s="37"/>
      <c r="R9" s="37"/>
      <c r="S9" s="37"/>
      <c r="T9" s="38"/>
      <c r="U9" s="37"/>
      <c r="V9" s="39" t="s">
        <v>135</v>
      </c>
      <c r="W9" s="40">
        <f>TRUNC(AF45,1)</f>
        <v>3</v>
      </c>
      <c r="X9" s="41"/>
      <c r="Y9" s="37"/>
      <c r="Z9" s="37"/>
      <c r="AA9" s="37"/>
      <c r="AB9" s="42"/>
      <c r="AC9" s="30"/>
      <c r="AD9" s="43"/>
      <c r="AE9" s="44"/>
      <c r="AF9" s="44"/>
      <c r="AG9" s="44"/>
      <c r="AH9" s="43"/>
      <c r="AI9" s="45"/>
      <c r="AJ9" s="44"/>
      <c r="AK9" s="44"/>
      <c r="AL9" s="28"/>
    </row>
    <row r="10" spans="1:41" s="47" customFormat="1" ht="33" customHeight="1" x14ac:dyDescent="0.25">
      <c r="A10" s="2"/>
      <c r="B10" s="47" t="s">
        <v>137</v>
      </c>
      <c r="C10" s="47" t="s">
        <v>7</v>
      </c>
      <c r="D10" s="47" t="s">
        <v>15</v>
      </c>
      <c r="E10" s="47" t="s">
        <v>1</v>
      </c>
      <c r="F10" s="47" t="s">
        <v>2</v>
      </c>
      <c r="G10" s="48" t="s">
        <v>161</v>
      </c>
      <c r="H10" s="49" t="s">
        <v>108</v>
      </c>
      <c r="I10" s="50" t="s">
        <v>7</v>
      </c>
      <c r="J10" s="50" t="s">
        <v>109</v>
      </c>
      <c r="K10" s="51" t="s">
        <v>0</v>
      </c>
      <c r="L10" s="52" t="s">
        <v>138</v>
      </c>
      <c r="M10" s="2"/>
      <c r="N10" s="53" t="s">
        <v>16</v>
      </c>
      <c r="O10" s="47" t="s">
        <v>17</v>
      </c>
      <c r="P10" s="47" t="s">
        <v>3</v>
      </c>
      <c r="Q10" s="47" t="s">
        <v>7</v>
      </c>
      <c r="R10" s="47" t="s">
        <v>137</v>
      </c>
      <c r="S10" s="47" t="s">
        <v>7</v>
      </c>
      <c r="T10" s="54" t="s">
        <v>144</v>
      </c>
      <c r="U10" s="47" t="s">
        <v>142</v>
      </c>
      <c r="V10" s="48" t="s">
        <v>166</v>
      </c>
      <c r="W10" s="244" t="s">
        <v>167</v>
      </c>
      <c r="X10" s="2"/>
      <c r="Y10" s="90"/>
      <c r="Z10" s="90"/>
      <c r="AA10" s="90"/>
      <c r="AB10" s="4"/>
      <c r="AC10" s="55" t="s">
        <v>139</v>
      </c>
      <c r="AD10" s="56"/>
      <c r="AE10" s="57" t="s">
        <v>130</v>
      </c>
      <c r="AF10" s="57" t="s">
        <v>140</v>
      </c>
      <c r="AG10" s="57" t="s">
        <v>136</v>
      </c>
      <c r="AH10" s="56"/>
      <c r="AI10" s="58" t="s">
        <v>130</v>
      </c>
      <c r="AJ10" s="57" t="s">
        <v>140</v>
      </c>
      <c r="AK10" s="57"/>
      <c r="AL10" s="59"/>
      <c r="AM10" s="60"/>
    </row>
    <row r="11" spans="1:41" x14ac:dyDescent="0.25">
      <c r="B11" s="251">
        <v>1</v>
      </c>
      <c r="C11" s="251">
        <v>1</v>
      </c>
      <c r="D11" s="61" t="s">
        <v>14</v>
      </c>
      <c r="E11" s="62" t="s">
        <v>104</v>
      </c>
      <c r="F11" s="62">
        <v>9</v>
      </c>
      <c r="G11" s="63" t="s">
        <v>145</v>
      </c>
      <c r="H11" s="64" t="s">
        <v>113</v>
      </c>
      <c r="I11" s="65" t="s">
        <v>23</v>
      </c>
      <c r="J11" s="66" t="s">
        <v>114</v>
      </c>
      <c r="K11" s="67" t="str">
        <f>IF(L11="", "", "x")</f>
        <v>x</v>
      </c>
      <c r="L11" s="1">
        <v>4</v>
      </c>
      <c r="M11" s="68"/>
      <c r="N11" s="69" t="s">
        <v>34</v>
      </c>
      <c r="O11" s="3" t="s">
        <v>35</v>
      </c>
      <c r="P11" s="6">
        <v>6</v>
      </c>
      <c r="Q11" s="6" t="s">
        <v>23</v>
      </c>
      <c r="R11" s="6">
        <v>2</v>
      </c>
      <c r="S11" s="239">
        <v>3</v>
      </c>
      <c r="T11" s="70" t="s">
        <v>145</v>
      </c>
      <c r="U11" s="6"/>
      <c r="V11" s="71" t="s">
        <v>164</v>
      </c>
      <c r="W11" s="72" t="s">
        <v>52</v>
      </c>
      <c r="X11" s="73"/>
      <c r="Y11" s="71"/>
      <c r="Z11" s="71"/>
      <c r="AA11" s="71"/>
      <c r="AC11" s="5">
        <f t="shared" ref="AC11:AC43" si="0">IF(OR(L11=1,L11=1.3,L11=1.7,L11=2,L11=2.3,L11=2.7,L11=3,L11=3.3,L11=3.7,L11=4),L11,0)</f>
        <v>4</v>
      </c>
      <c r="AD11" s="74"/>
      <c r="AE11" s="75">
        <v>0</v>
      </c>
      <c r="AF11" s="6">
        <f>SUM(AC11*AE11)</f>
        <v>0</v>
      </c>
      <c r="AG11" s="6">
        <f t="shared" ref="AG11:AG43" si="1">IF(AND(L11&gt;=1,L11&lt;=4),AE11,0)</f>
        <v>0</v>
      </c>
      <c r="AH11" s="74"/>
      <c r="AI11" s="76">
        <v>9</v>
      </c>
      <c r="AJ11" s="6">
        <f>SUM(AC11*AI11)</f>
        <v>36</v>
      </c>
      <c r="AK11" s="6">
        <f t="shared" ref="AK11:AK43" si="2">IF(AND(L11&gt;=1,L11&lt;=4),AI11,0)</f>
        <v>9</v>
      </c>
      <c r="AO11" s="6"/>
    </row>
    <row r="12" spans="1:41" x14ac:dyDescent="0.25">
      <c r="B12" s="251"/>
      <c r="C12" s="251"/>
      <c r="D12" s="61" t="s">
        <v>11</v>
      </c>
      <c r="E12" s="77" t="s">
        <v>5</v>
      </c>
      <c r="F12" s="77">
        <v>7</v>
      </c>
      <c r="G12" s="63" t="s">
        <v>145</v>
      </c>
      <c r="H12" s="64" t="s">
        <v>113</v>
      </c>
      <c r="I12" s="3" t="s">
        <v>75</v>
      </c>
      <c r="J12" s="66" t="s">
        <v>114</v>
      </c>
      <c r="K12" s="67" t="s">
        <v>103</v>
      </c>
      <c r="L12" s="1">
        <v>3</v>
      </c>
      <c r="M12" s="2"/>
      <c r="N12" s="3" t="s">
        <v>28</v>
      </c>
      <c r="O12" s="3" t="s">
        <v>6</v>
      </c>
      <c r="P12" s="3">
        <v>6</v>
      </c>
      <c r="Q12" s="3" t="s">
        <v>75</v>
      </c>
      <c r="R12" s="3">
        <v>1</v>
      </c>
      <c r="S12" s="240">
        <v>1</v>
      </c>
      <c r="T12" s="78" t="s">
        <v>145</v>
      </c>
      <c r="V12" s="71"/>
      <c r="W12" s="3" t="s">
        <v>126</v>
      </c>
      <c r="X12" s="2"/>
      <c r="AC12" s="5">
        <f t="shared" si="0"/>
        <v>3</v>
      </c>
      <c r="AD12" s="74"/>
      <c r="AE12" s="79">
        <v>6</v>
      </c>
      <c r="AF12" s="6">
        <f t="shared" ref="AF12:AF43" si="3">SUM(AC12*AE12)</f>
        <v>18</v>
      </c>
      <c r="AG12" s="6">
        <f t="shared" si="1"/>
        <v>6</v>
      </c>
      <c r="AH12" s="74"/>
      <c r="AI12" s="80">
        <v>7</v>
      </c>
      <c r="AJ12" s="6">
        <f t="shared" ref="AJ12:AJ43" si="4">SUM(AC12*AI12)</f>
        <v>21</v>
      </c>
      <c r="AK12" s="6">
        <f t="shared" si="2"/>
        <v>7</v>
      </c>
    </row>
    <row r="13" spans="1:41" x14ac:dyDescent="0.25">
      <c r="B13" s="251"/>
      <c r="C13" s="251"/>
      <c r="D13" s="61" t="s">
        <v>11</v>
      </c>
      <c r="E13" s="62" t="s">
        <v>105</v>
      </c>
      <c r="F13" s="62">
        <v>2</v>
      </c>
      <c r="G13" s="63" t="s">
        <v>145</v>
      </c>
      <c r="H13" s="64" t="s">
        <v>113</v>
      </c>
      <c r="I13" s="81" t="s">
        <v>75</v>
      </c>
      <c r="J13" s="66" t="s">
        <v>114</v>
      </c>
      <c r="K13" s="67" t="s">
        <v>103</v>
      </c>
      <c r="L13" s="1">
        <v>0</v>
      </c>
      <c r="M13" s="2"/>
      <c r="N13" s="82" t="s">
        <v>22</v>
      </c>
      <c r="O13" s="3" t="s">
        <v>107</v>
      </c>
      <c r="P13" s="83">
        <v>0</v>
      </c>
      <c r="Q13" s="81" t="s">
        <v>119</v>
      </c>
      <c r="R13" s="81" t="s">
        <v>89</v>
      </c>
      <c r="S13" s="241" t="s">
        <v>89</v>
      </c>
      <c r="T13" s="84" t="s">
        <v>89</v>
      </c>
      <c r="U13" s="81"/>
      <c r="V13" s="71" t="s">
        <v>164</v>
      </c>
      <c r="W13" s="72" t="s">
        <v>52</v>
      </c>
      <c r="X13" s="2"/>
      <c r="AC13" s="5">
        <f t="shared" si="0"/>
        <v>0</v>
      </c>
      <c r="AD13" s="74"/>
      <c r="AE13" s="75">
        <v>0</v>
      </c>
      <c r="AF13" s="6">
        <f t="shared" si="3"/>
        <v>0</v>
      </c>
      <c r="AG13" s="6">
        <f t="shared" si="1"/>
        <v>0</v>
      </c>
      <c r="AH13" s="74"/>
      <c r="AI13" s="85">
        <v>2</v>
      </c>
      <c r="AJ13" s="6">
        <f t="shared" si="4"/>
        <v>0</v>
      </c>
      <c r="AK13" s="6">
        <f t="shared" si="2"/>
        <v>0</v>
      </c>
    </row>
    <row r="14" spans="1:41" x14ac:dyDescent="0.25">
      <c r="B14" s="251"/>
      <c r="C14" s="251"/>
      <c r="D14" s="86" t="s">
        <v>11</v>
      </c>
      <c r="E14" s="62" t="s">
        <v>106</v>
      </c>
      <c r="F14" s="62">
        <v>3</v>
      </c>
      <c r="G14" s="63" t="s">
        <v>159</v>
      </c>
      <c r="H14" s="64" t="s">
        <v>113</v>
      </c>
      <c r="I14" s="81" t="s">
        <v>75</v>
      </c>
      <c r="J14" s="66" t="s">
        <v>114</v>
      </c>
      <c r="K14" s="67"/>
      <c r="L14" s="1">
        <v>0</v>
      </c>
      <c r="M14" s="2"/>
      <c r="N14" s="82" t="s">
        <v>155</v>
      </c>
      <c r="O14" s="3" t="s">
        <v>24</v>
      </c>
      <c r="P14" s="81">
        <v>3</v>
      </c>
      <c r="Q14" s="3" t="s">
        <v>75</v>
      </c>
      <c r="R14" s="3">
        <v>1</v>
      </c>
      <c r="S14" s="240">
        <v>2</v>
      </c>
      <c r="T14" s="84" t="s">
        <v>89</v>
      </c>
      <c r="U14" s="81"/>
      <c r="V14" s="71" t="s">
        <v>164</v>
      </c>
      <c r="W14" s="72" t="s">
        <v>52</v>
      </c>
      <c r="X14" s="2"/>
      <c r="AC14" s="5">
        <f t="shared" si="0"/>
        <v>0</v>
      </c>
      <c r="AD14" s="74"/>
      <c r="AE14" s="75">
        <v>0</v>
      </c>
      <c r="AF14" s="6">
        <f t="shared" si="3"/>
        <v>0</v>
      </c>
      <c r="AG14" s="6">
        <f t="shared" si="1"/>
        <v>0</v>
      </c>
      <c r="AH14" s="74"/>
      <c r="AI14" s="85">
        <v>3</v>
      </c>
      <c r="AJ14" s="6">
        <f t="shared" si="4"/>
        <v>0</v>
      </c>
      <c r="AK14" s="6">
        <f t="shared" si="2"/>
        <v>0</v>
      </c>
    </row>
    <row r="15" spans="1:41" x14ac:dyDescent="0.25">
      <c r="B15" s="251"/>
      <c r="C15" s="251"/>
      <c r="D15" s="61" t="s">
        <v>10</v>
      </c>
      <c r="E15" s="77" t="s">
        <v>25</v>
      </c>
      <c r="F15" s="77">
        <v>6</v>
      </c>
      <c r="G15" s="63" t="s">
        <v>145</v>
      </c>
      <c r="H15" s="64" t="s">
        <v>113</v>
      </c>
      <c r="I15" s="3" t="s">
        <v>23</v>
      </c>
      <c r="J15" s="66" t="s">
        <v>114</v>
      </c>
      <c r="K15" s="67"/>
      <c r="L15" s="1">
        <v>0</v>
      </c>
      <c r="M15" s="2"/>
      <c r="N15" s="82" t="s">
        <v>29</v>
      </c>
      <c r="O15" s="3" t="s">
        <v>30</v>
      </c>
      <c r="P15" s="3">
        <v>6</v>
      </c>
      <c r="Q15" s="3" t="s">
        <v>23</v>
      </c>
      <c r="R15" s="3">
        <v>1</v>
      </c>
      <c r="S15" s="240">
        <v>2</v>
      </c>
      <c r="T15" s="78" t="s">
        <v>147</v>
      </c>
      <c r="W15" s="72" t="s">
        <v>126</v>
      </c>
      <c r="X15" s="2"/>
      <c r="AC15" s="5">
        <f t="shared" si="0"/>
        <v>0</v>
      </c>
      <c r="AD15" s="74"/>
      <c r="AE15" s="6">
        <v>6</v>
      </c>
      <c r="AF15" s="6">
        <f t="shared" si="3"/>
        <v>0</v>
      </c>
      <c r="AG15" s="6">
        <f t="shared" si="1"/>
        <v>0</v>
      </c>
      <c r="AH15" s="74"/>
      <c r="AI15" s="80">
        <v>6</v>
      </c>
      <c r="AJ15" s="6">
        <f t="shared" si="4"/>
        <v>0</v>
      </c>
      <c r="AK15" s="6">
        <f t="shared" si="2"/>
        <v>0</v>
      </c>
    </row>
    <row r="16" spans="1:41" x14ac:dyDescent="0.25">
      <c r="B16" s="251"/>
      <c r="C16" s="251"/>
      <c r="D16" s="61" t="s">
        <v>93</v>
      </c>
      <c r="E16" s="77" t="s">
        <v>4</v>
      </c>
      <c r="F16" s="77">
        <v>3</v>
      </c>
      <c r="G16" s="63" t="s">
        <v>89</v>
      </c>
      <c r="H16" s="64" t="s">
        <v>113</v>
      </c>
      <c r="I16" s="3" t="s">
        <v>75</v>
      </c>
      <c r="J16" s="66" t="s">
        <v>114</v>
      </c>
      <c r="K16" s="67"/>
      <c r="L16" s="1">
        <v>0</v>
      </c>
      <c r="M16" s="2"/>
      <c r="N16" s="82" t="s">
        <v>94</v>
      </c>
      <c r="O16" s="3" t="s">
        <v>4</v>
      </c>
      <c r="P16" s="3">
        <v>3</v>
      </c>
      <c r="Q16" s="3" t="s">
        <v>75</v>
      </c>
      <c r="R16" s="3">
        <v>1</v>
      </c>
      <c r="S16" s="240">
        <v>1</v>
      </c>
      <c r="T16" s="78" t="s">
        <v>145</v>
      </c>
      <c r="W16" s="3" t="s">
        <v>126</v>
      </c>
      <c r="X16" s="2"/>
      <c r="AC16" s="5">
        <f t="shared" si="0"/>
        <v>0</v>
      </c>
      <c r="AD16" s="74"/>
      <c r="AE16" s="6">
        <v>3</v>
      </c>
      <c r="AF16" s="6">
        <f t="shared" si="3"/>
        <v>0</v>
      </c>
      <c r="AG16" s="6">
        <f t="shared" si="1"/>
        <v>0</v>
      </c>
      <c r="AH16" s="74"/>
      <c r="AI16" s="80">
        <v>3</v>
      </c>
      <c r="AJ16" s="6">
        <f t="shared" si="4"/>
        <v>0</v>
      </c>
      <c r="AK16" s="6">
        <f t="shared" si="2"/>
        <v>0</v>
      </c>
    </row>
    <row r="17" spans="1:38" ht="16.5" customHeight="1" x14ac:dyDescent="0.25">
      <c r="B17" s="251"/>
      <c r="C17" s="251">
        <v>2</v>
      </c>
      <c r="D17" s="61" t="s">
        <v>9</v>
      </c>
      <c r="E17" s="87" t="s">
        <v>158</v>
      </c>
      <c r="F17" s="77">
        <v>6</v>
      </c>
      <c r="G17" s="63" t="s">
        <v>159</v>
      </c>
      <c r="H17" s="64" t="s">
        <v>113</v>
      </c>
      <c r="I17" s="3" t="s">
        <v>74</v>
      </c>
      <c r="J17" s="88" t="s">
        <v>118</v>
      </c>
      <c r="K17" s="67"/>
      <c r="L17" s="1">
        <v>0</v>
      </c>
      <c r="M17" s="2"/>
      <c r="N17" s="82" t="s">
        <v>13</v>
      </c>
      <c r="O17" s="3" t="s">
        <v>158</v>
      </c>
      <c r="P17" s="3">
        <v>6</v>
      </c>
      <c r="Q17" s="3" t="s">
        <v>74</v>
      </c>
      <c r="R17" s="3">
        <v>1</v>
      </c>
      <c r="S17" s="240">
        <v>2</v>
      </c>
      <c r="T17" s="78" t="s">
        <v>147</v>
      </c>
      <c r="V17" s="71"/>
      <c r="W17" s="3" t="s">
        <v>126</v>
      </c>
      <c r="X17" s="2"/>
      <c r="AC17" s="5">
        <f t="shared" si="0"/>
        <v>0</v>
      </c>
      <c r="AD17" s="74"/>
      <c r="AE17" s="6">
        <v>6</v>
      </c>
      <c r="AF17" s="6">
        <f t="shared" si="3"/>
        <v>0</v>
      </c>
      <c r="AG17" s="6">
        <f t="shared" si="1"/>
        <v>0</v>
      </c>
      <c r="AH17" s="74"/>
      <c r="AI17" s="80">
        <v>6</v>
      </c>
      <c r="AJ17" s="6">
        <f t="shared" si="4"/>
        <v>0</v>
      </c>
      <c r="AK17" s="6">
        <f t="shared" si="2"/>
        <v>0</v>
      </c>
    </row>
    <row r="18" spans="1:38" x14ac:dyDescent="0.25">
      <c r="B18" s="251"/>
      <c r="C18" s="251"/>
      <c r="D18" s="61" t="s">
        <v>8</v>
      </c>
      <c r="E18" s="89" t="s">
        <v>83</v>
      </c>
      <c r="F18" s="77">
        <v>3</v>
      </c>
      <c r="G18" s="63" t="s">
        <v>159</v>
      </c>
      <c r="H18" s="64" t="s">
        <v>113</v>
      </c>
      <c r="I18" s="3" t="s">
        <v>74</v>
      </c>
      <c r="J18" s="88" t="s">
        <v>118</v>
      </c>
      <c r="K18" s="67"/>
      <c r="L18" s="1">
        <v>0</v>
      </c>
      <c r="M18" s="2"/>
      <c r="N18" s="82" t="s">
        <v>155</v>
      </c>
      <c r="O18" s="3" t="s">
        <v>24</v>
      </c>
      <c r="P18" s="90">
        <v>3</v>
      </c>
      <c r="Q18" s="90" t="s">
        <v>75</v>
      </c>
      <c r="R18" s="90">
        <v>1</v>
      </c>
      <c r="S18" s="242">
        <v>2</v>
      </c>
      <c r="T18" s="91" t="s">
        <v>89</v>
      </c>
      <c r="U18" s="90"/>
      <c r="V18" s="71" t="s">
        <v>164</v>
      </c>
      <c r="W18" s="72" t="s">
        <v>52</v>
      </c>
      <c r="X18" s="2"/>
      <c r="AC18" s="5">
        <f t="shared" si="0"/>
        <v>0</v>
      </c>
      <c r="AD18" s="74"/>
      <c r="AE18" s="92">
        <v>0</v>
      </c>
      <c r="AF18" s="6">
        <f t="shared" si="3"/>
        <v>0</v>
      </c>
      <c r="AG18" s="6">
        <f t="shared" si="1"/>
        <v>0</v>
      </c>
      <c r="AH18" s="74"/>
      <c r="AI18" s="93">
        <v>3</v>
      </c>
      <c r="AJ18" s="6">
        <f t="shared" si="4"/>
        <v>0</v>
      </c>
      <c r="AK18" s="6">
        <f t="shared" si="2"/>
        <v>0</v>
      </c>
    </row>
    <row r="19" spans="1:38" x14ac:dyDescent="0.25">
      <c r="B19" s="251"/>
      <c r="C19" s="251"/>
      <c r="D19" s="61" t="s">
        <v>10</v>
      </c>
      <c r="E19" s="77" t="s">
        <v>26</v>
      </c>
      <c r="F19" s="77">
        <v>6</v>
      </c>
      <c r="G19" s="63" t="s">
        <v>159</v>
      </c>
      <c r="H19" s="64" t="s">
        <v>113</v>
      </c>
      <c r="I19" s="3" t="s">
        <v>74</v>
      </c>
      <c r="J19" s="88" t="s">
        <v>118</v>
      </c>
      <c r="K19" s="67" t="s">
        <v>103</v>
      </c>
      <c r="L19" s="1">
        <v>0</v>
      </c>
      <c r="M19" s="2"/>
      <c r="N19" s="82" t="s">
        <v>31</v>
      </c>
      <c r="O19" s="3" t="s">
        <v>32</v>
      </c>
      <c r="P19" s="3">
        <v>6</v>
      </c>
      <c r="Q19" s="3" t="s">
        <v>74</v>
      </c>
      <c r="R19" s="3">
        <v>2</v>
      </c>
      <c r="S19" s="240">
        <v>3</v>
      </c>
      <c r="T19" s="78" t="s">
        <v>149</v>
      </c>
      <c r="U19" s="90"/>
      <c r="W19" s="72" t="s">
        <v>126</v>
      </c>
      <c r="X19" s="2"/>
      <c r="AC19" s="5">
        <f t="shared" si="0"/>
        <v>0</v>
      </c>
      <c r="AD19" s="74"/>
      <c r="AE19" s="6">
        <v>6</v>
      </c>
      <c r="AF19" s="6">
        <f t="shared" si="3"/>
        <v>0</v>
      </c>
      <c r="AG19" s="6">
        <f t="shared" si="1"/>
        <v>0</v>
      </c>
      <c r="AH19" s="74"/>
      <c r="AI19" s="80">
        <v>6</v>
      </c>
      <c r="AJ19" s="6">
        <f t="shared" si="4"/>
        <v>0</v>
      </c>
      <c r="AK19" s="6">
        <f t="shared" si="2"/>
        <v>0</v>
      </c>
    </row>
    <row r="20" spans="1:38" s="71" customFormat="1" x14ac:dyDescent="0.25">
      <c r="A20" s="73"/>
      <c r="B20" s="251"/>
      <c r="C20" s="251"/>
      <c r="D20" s="61" t="s">
        <v>12</v>
      </c>
      <c r="E20" s="77" t="s">
        <v>27</v>
      </c>
      <c r="F20" s="77">
        <v>6</v>
      </c>
      <c r="G20" s="63" t="s">
        <v>89</v>
      </c>
      <c r="H20" s="64" t="s">
        <v>113</v>
      </c>
      <c r="I20" s="3" t="s">
        <v>74</v>
      </c>
      <c r="J20" s="88" t="s">
        <v>118</v>
      </c>
      <c r="K20" s="67"/>
      <c r="L20" s="1">
        <v>0</v>
      </c>
      <c r="M20" s="2"/>
      <c r="N20" s="82" t="s">
        <v>36</v>
      </c>
      <c r="O20" s="3" t="s">
        <v>27</v>
      </c>
      <c r="P20" s="3">
        <v>6</v>
      </c>
      <c r="Q20" s="3" t="s">
        <v>74</v>
      </c>
      <c r="R20" s="3">
        <v>1</v>
      </c>
      <c r="S20" s="240">
        <v>2</v>
      </c>
      <c r="T20" s="91" t="s">
        <v>89</v>
      </c>
      <c r="U20" s="90" t="s">
        <v>141</v>
      </c>
      <c r="V20" s="3"/>
      <c r="W20" s="72" t="s">
        <v>126</v>
      </c>
      <c r="X20" s="2"/>
      <c r="Y20" s="3"/>
      <c r="Z20" s="3"/>
      <c r="AA20" s="3"/>
      <c r="AB20" s="4"/>
      <c r="AC20" s="5">
        <f t="shared" si="0"/>
        <v>0</v>
      </c>
      <c r="AD20" s="74"/>
      <c r="AE20" s="6">
        <v>6</v>
      </c>
      <c r="AF20" s="6">
        <f t="shared" si="3"/>
        <v>0</v>
      </c>
      <c r="AG20" s="6">
        <f t="shared" si="1"/>
        <v>0</v>
      </c>
      <c r="AH20" s="74"/>
      <c r="AI20" s="80">
        <v>6</v>
      </c>
      <c r="AJ20" s="6">
        <f t="shared" si="4"/>
        <v>0</v>
      </c>
      <c r="AK20" s="6">
        <f t="shared" si="2"/>
        <v>0</v>
      </c>
      <c r="AL20" s="73"/>
    </row>
    <row r="21" spans="1:38" x14ac:dyDescent="0.25">
      <c r="B21" s="251"/>
      <c r="C21" s="251"/>
      <c r="D21" s="61" t="s">
        <v>55</v>
      </c>
      <c r="E21" s="62" t="s">
        <v>97</v>
      </c>
      <c r="F21" s="62">
        <v>9</v>
      </c>
      <c r="G21" s="63" t="s">
        <v>159</v>
      </c>
      <c r="H21" s="64" t="s">
        <v>113</v>
      </c>
      <c r="I21" s="6" t="s">
        <v>74</v>
      </c>
      <c r="J21" s="88" t="s">
        <v>118</v>
      </c>
      <c r="K21" s="67"/>
      <c r="L21" s="1">
        <v>0</v>
      </c>
      <c r="M21" s="74"/>
      <c r="N21" s="94" t="s">
        <v>54</v>
      </c>
      <c r="O21" s="3" t="s">
        <v>127</v>
      </c>
      <c r="P21" s="95">
        <v>9</v>
      </c>
      <c r="Q21" s="6" t="s">
        <v>23</v>
      </c>
      <c r="R21" s="6">
        <v>1</v>
      </c>
      <c r="S21" s="239">
        <v>1</v>
      </c>
      <c r="T21" s="78" t="s">
        <v>145</v>
      </c>
      <c r="U21" s="95"/>
      <c r="V21" s="71" t="s">
        <v>165</v>
      </c>
      <c r="W21" s="3" t="s">
        <v>52</v>
      </c>
      <c r="X21" s="2"/>
      <c r="AC21" s="5">
        <f t="shared" si="0"/>
        <v>0</v>
      </c>
      <c r="AD21" s="74"/>
      <c r="AE21" s="92">
        <v>0</v>
      </c>
      <c r="AF21" s="6">
        <f t="shared" si="3"/>
        <v>0</v>
      </c>
      <c r="AG21" s="6">
        <f t="shared" si="1"/>
        <v>0</v>
      </c>
      <c r="AH21" s="74"/>
      <c r="AI21" s="80">
        <v>9</v>
      </c>
      <c r="AJ21" s="6">
        <f t="shared" si="4"/>
        <v>0</v>
      </c>
      <c r="AK21" s="6">
        <f t="shared" si="2"/>
        <v>0</v>
      </c>
    </row>
    <row r="22" spans="1:38" x14ac:dyDescent="0.25">
      <c r="B22" s="251">
        <v>2</v>
      </c>
      <c r="C22" s="251">
        <v>3</v>
      </c>
      <c r="D22" s="61" t="s">
        <v>37</v>
      </c>
      <c r="E22" s="77" t="s">
        <v>38</v>
      </c>
      <c r="F22" s="77">
        <v>6</v>
      </c>
      <c r="G22" s="96" t="s">
        <v>89</v>
      </c>
      <c r="H22" s="97" t="s">
        <v>115</v>
      </c>
      <c r="I22" s="3" t="s">
        <v>23</v>
      </c>
      <c r="J22" s="98" t="s">
        <v>116</v>
      </c>
      <c r="K22" s="67" t="s">
        <v>103</v>
      </c>
      <c r="L22" s="1">
        <v>0</v>
      </c>
      <c r="M22" s="2"/>
      <c r="N22" s="82" t="s">
        <v>39</v>
      </c>
      <c r="O22" s="3" t="s">
        <v>38</v>
      </c>
      <c r="P22" s="3">
        <v>6</v>
      </c>
      <c r="Q22" s="3" t="s">
        <v>23</v>
      </c>
      <c r="R22" s="3">
        <v>2</v>
      </c>
      <c r="S22" s="240">
        <v>3</v>
      </c>
      <c r="T22" s="78" t="s">
        <v>89</v>
      </c>
      <c r="U22" s="3" t="s">
        <v>141</v>
      </c>
      <c r="W22" s="72" t="s">
        <v>126</v>
      </c>
      <c r="X22" s="2"/>
      <c r="AC22" s="5">
        <f t="shared" si="0"/>
        <v>0</v>
      </c>
      <c r="AD22" s="74"/>
      <c r="AE22" s="6">
        <v>6</v>
      </c>
      <c r="AF22" s="6">
        <f t="shared" si="3"/>
        <v>0</v>
      </c>
      <c r="AG22" s="6">
        <f t="shared" si="1"/>
        <v>0</v>
      </c>
      <c r="AH22" s="74"/>
      <c r="AI22" s="80">
        <v>6</v>
      </c>
      <c r="AJ22" s="6">
        <f t="shared" si="4"/>
        <v>0</v>
      </c>
      <c r="AK22" s="6">
        <f t="shared" si="2"/>
        <v>0</v>
      </c>
    </row>
    <row r="23" spans="1:38" x14ac:dyDescent="0.25">
      <c r="B23" s="251"/>
      <c r="C23" s="251"/>
      <c r="D23" s="61" t="s">
        <v>34</v>
      </c>
      <c r="E23" s="77" t="s">
        <v>59</v>
      </c>
      <c r="F23" s="77">
        <v>6</v>
      </c>
      <c r="G23" s="96" t="s">
        <v>149</v>
      </c>
      <c r="H23" s="97" t="s">
        <v>115</v>
      </c>
      <c r="I23" s="3" t="s">
        <v>23</v>
      </c>
      <c r="J23" s="98" t="s">
        <v>116</v>
      </c>
      <c r="K23" s="67"/>
      <c r="L23" s="1">
        <v>0</v>
      </c>
      <c r="M23" s="2"/>
      <c r="N23" s="82" t="s">
        <v>98</v>
      </c>
      <c r="O23" s="3" t="s">
        <v>61</v>
      </c>
      <c r="P23" s="3">
        <v>6</v>
      </c>
      <c r="Q23" s="3" t="s">
        <v>23</v>
      </c>
      <c r="R23" s="3">
        <v>3</v>
      </c>
      <c r="S23" s="240" t="s">
        <v>89</v>
      </c>
      <c r="T23" s="78" t="s">
        <v>146</v>
      </c>
      <c r="W23" s="72" t="s">
        <v>126</v>
      </c>
      <c r="X23" s="2"/>
      <c r="AC23" s="5">
        <f t="shared" si="0"/>
        <v>0</v>
      </c>
      <c r="AD23" s="74"/>
      <c r="AE23" s="6">
        <v>6</v>
      </c>
      <c r="AF23" s="6">
        <f t="shared" si="3"/>
        <v>0</v>
      </c>
      <c r="AG23" s="6">
        <f t="shared" si="1"/>
        <v>0</v>
      </c>
      <c r="AH23" s="74"/>
      <c r="AI23" s="80">
        <v>6</v>
      </c>
      <c r="AJ23" s="6">
        <f t="shared" si="4"/>
        <v>0</v>
      </c>
      <c r="AK23" s="6">
        <f t="shared" si="2"/>
        <v>0</v>
      </c>
    </row>
    <row r="24" spans="1:38" x14ac:dyDescent="0.25">
      <c r="B24" s="251"/>
      <c r="C24" s="251"/>
      <c r="D24" s="61" t="s">
        <v>39</v>
      </c>
      <c r="E24" s="77" t="s">
        <v>40</v>
      </c>
      <c r="F24" s="77">
        <v>6</v>
      </c>
      <c r="G24" s="96" t="s">
        <v>149</v>
      </c>
      <c r="H24" s="97" t="s">
        <v>115</v>
      </c>
      <c r="I24" s="3" t="s">
        <v>23</v>
      </c>
      <c r="J24" s="98" t="s">
        <v>116</v>
      </c>
      <c r="K24" s="67" t="s">
        <v>103</v>
      </c>
      <c r="L24" s="1">
        <v>0</v>
      </c>
      <c r="M24" s="2"/>
      <c r="N24" s="82" t="s">
        <v>37</v>
      </c>
      <c r="O24" s="3" t="s">
        <v>48</v>
      </c>
      <c r="P24" s="3">
        <v>6</v>
      </c>
      <c r="Q24" s="99" t="s">
        <v>74</v>
      </c>
      <c r="R24" s="3">
        <v>1</v>
      </c>
      <c r="S24" s="240">
        <v>2</v>
      </c>
      <c r="T24" s="78" t="s">
        <v>147</v>
      </c>
      <c r="U24" s="3" t="s">
        <v>148</v>
      </c>
      <c r="W24" s="72" t="s">
        <v>126</v>
      </c>
      <c r="X24" s="2"/>
      <c r="AC24" s="5">
        <f t="shared" si="0"/>
        <v>0</v>
      </c>
      <c r="AD24" s="74"/>
      <c r="AE24" s="6">
        <v>6</v>
      </c>
      <c r="AF24" s="6">
        <f t="shared" si="3"/>
        <v>0</v>
      </c>
      <c r="AG24" s="6">
        <f t="shared" si="1"/>
        <v>0</v>
      </c>
      <c r="AH24" s="74"/>
      <c r="AI24" s="80">
        <v>6</v>
      </c>
      <c r="AJ24" s="6">
        <f t="shared" si="4"/>
        <v>0</v>
      </c>
      <c r="AK24" s="6">
        <f t="shared" si="2"/>
        <v>0</v>
      </c>
    </row>
    <row r="25" spans="1:38" x14ac:dyDescent="0.25">
      <c r="B25" s="251"/>
      <c r="C25" s="251"/>
      <c r="D25" s="61" t="s">
        <v>45</v>
      </c>
      <c r="E25" s="77" t="s">
        <v>46</v>
      </c>
      <c r="F25" s="77">
        <v>3</v>
      </c>
      <c r="G25" s="96" t="s">
        <v>89</v>
      </c>
      <c r="H25" s="97" t="s">
        <v>115</v>
      </c>
      <c r="I25" s="3" t="s">
        <v>23</v>
      </c>
      <c r="J25" s="100" t="s">
        <v>116</v>
      </c>
      <c r="K25" s="67" t="s">
        <v>103</v>
      </c>
      <c r="L25" s="1">
        <v>0</v>
      </c>
      <c r="M25" s="2"/>
      <c r="N25" s="82" t="s">
        <v>155</v>
      </c>
      <c r="O25" s="3" t="s">
        <v>46</v>
      </c>
      <c r="P25" s="90">
        <v>3</v>
      </c>
      <c r="Q25" s="90" t="s">
        <v>23</v>
      </c>
      <c r="R25" s="90">
        <v>1</v>
      </c>
      <c r="S25" s="242">
        <v>1</v>
      </c>
      <c r="T25" s="91" t="s">
        <v>147</v>
      </c>
      <c r="U25" s="3" t="s">
        <v>143</v>
      </c>
      <c r="W25" s="235" t="s">
        <v>162</v>
      </c>
      <c r="X25" s="2"/>
      <c r="Y25" s="90"/>
      <c r="Z25" s="90"/>
      <c r="AA25" s="90"/>
      <c r="AC25" s="5">
        <f t="shared" si="0"/>
        <v>0</v>
      </c>
      <c r="AD25" s="74"/>
      <c r="AE25" s="101">
        <v>6</v>
      </c>
      <c r="AF25" s="6">
        <f t="shared" si="3"/>
        <v>0</v>
      </c>
      <c r="AG25" s="6">
        <f t="shared" si="1"/>
        <v>0</v>
      </c>
      <c r="AH25" s="74"/>
      <c r="AI25" s="102">
        <v>9</v>
      </c>
      <c r="AJ25" s="6">
        <f t="shared" si="4"/>
        <v>0</v>
      </c>
      <c r="AK25" s="6">
        <f t="shared" si="2"/>
        <v>0</v>
      </c>
    </row>
    <row r="26" spans="1:38" x14ac:dyDescent="0.25">
      <c r="B26" s="251"/>
      <c r="C26" s="251"/>
      <c r="D26" s="61" t="s">
        <v>57</v>
      </c>
      <c r="E26" s="77" t="s">
        <v>86</v>
      </c>
      <c r="F26" s="77">
        <v>9</v>
      </c>
      <c r="G26" s="96" t="s">
        <v>149</v>
      </c>
      <c r="H26" s="97" t="s">
        <v>115</v>
      </c>
      <c r="I26" s="72" t="s">
        <v>23</v>
      </c>
      <c r="J26" s="88" t="s">
        <v>116</v>
      </c>
      <c r="K26" s="67" t="s">
        <v>103</v>
      </c>
      <c r="L26" s="1">
        <v>0</v>
      </c>
      <c r="M26" s="2"/>
      <c r="N26" s="82" t="s">
        <v>60</v>
      </c>
      <c r="O26" s="3" t="s">
        <v>128</v>
      </c>
      <c r="P26" s="103">
        <v>9</v>
      </c>
      <c r="Q26" s="3" t="s">
        <v>23</v>
      </c>
      <c r="R26" s="3">
        <v>2</v>
      </c>
      <c r="S26" s="240">
        <v>3</v>
      </c>
      <c r="T26" s="91" t="s">
        <v>145</v>
      </c>
      <c r="U26" s="103"/>
      <c r="V26" s="71" t="s">
        <v>165</v>
      </c>
      <c r="W26" s="3" t="s">
        <v>52</v>
      </c>
      <c r="X26" s="2"/>
      <c r="AC26" s="5">
        <f t="shared" si="0"/>
        <v>0</v>
      </c>
      <c r="AD26" s="74"/>
      <c r="AE26" s="92">
        <v>0</v>
      </c>
      <c r="AF26" s="6">
        <f t="shared" si="3"/>
        <v>0</v>
      </c>
      <c r="AG26" s="6">
        <f t="shared" si="1"/>
        <v>0</v>
      </c>
      <c r="AH26" s="74"/>
      <c r="AI26" s="80">
        <v>9</v>
      </c>
      <c r="AJ26" s="6">
        <f t="shared" si="4"/>
        <v>0</v>
      </c>
      <c r="AK26" s="6">
        <f t="shared" si="2"/>
        <v>0</v>
      </c>
    </row>
    <row r="27" spans="1:38" s="99" customFormat="1" x14ac:dyDescent="0.25">
      <c r="A27" s="104"/>
      <c r="B27" s="251"/>
      <c r="C27" s="251">
        <v>4</v>
      </c>
      <c r="D27" s="61" t="s">
        <v>41</v>
      </c>
      <c r="E27" s="77" t="s">
        <v>84</v>
      </c>
      <c r="F27" s="77">
        <v>3</v>
      </c>
      <c r="G27" s="96" t="s">
        <v>147</v>
      </c>
      <c r="H27" s="97" t="s">
        <v>115</v>
      </c>
      <c r="I27" s="3" t="s">
        <v>74</v>
      </c>
      <c r="J27" s="98" t="s">
        <v>117</v>
      </c>
      <c r="K27" s="67"/>
      <c r="L27" s="1">
        <v>0</v>
      </c>
      <c r="M27" s="2"/>
      <c r="N27" s="82" t="s">
        <v>42</v>
      </c>
      <c r="O27" s="3" t="s">
        <v>49</v>
      </c>
      <c r="P27" s="3">
        <v>6</v>
      </c>
      <c r="Q27" s="3" t="s">
        <v>74</v>
      </c>
      <c r="R27" s="3">
        <v>2</v>
      </c>
      <c r="S27" s="240">
        <v>4</v>
      </c>
      <c r="T27" s="78" t="s">
        <v>147</v>
      </c>
      <c r="U27" s="90"/>
      <c r="V27" s="71"/>
      <c r="W27" s="3" t="s">
        <v>52</v>
      </c>
      <c r="X27" s="2"/>
      <c r="Y27" s="3"/>
      <c r="Z27" s="3"/>
      <c r="AA27" s="3"/>
      <c r="AB27" s="105"/>
      <c r="AC27" s="5">
        <f t="shared" si="0"/>
        <v>0</v>
      </c>
      <c r="AD27" s="106"/>
      <c r="AE27" s="92">
        <v>0</v>
      </c>
      <c r="AF27" s="6">
        <f t="shared" si="3"/>
        <v>0</v>
      </c>
      <c r="AG27" s="6">
        <f t="shared" si="1"/>
        <v>0</v>
      </c>
      <c r="AH27" s="106"/>
      <c r="AI27" s="80">
        <v>3</v>
      </c>
      <c r="AJ27" s="6">
        <f t="shared" si="4"/>
        <v>0</v>
      </c>
      <c r="AK27" s="6">
        <f t="shared" si="2"/>
        <v>0</v>
      </c>
      <c r="AL27" s="104"/>
    </row>
    <row r="28" spans="1:38" s="99" customFormat="1" x14ac:dyDescent="0.25">
      <c r="A28" s="104"/>
      <c r="B28" s="251"/>
      <c r="C28" s="251"/>
      <c r="D28" s="61" t="s">
        <v>41</v>
      </c>
      <c r="E28" s="77" t="s">
        <v>87</v>
      </c>
      <c r="F28" s="77">
        <v>4.5</v>
      </c>
      <c r="G28" s="96" t="s">
        <v>147</v>
      </c>
      <c r="H28" s="97" t="s">
        <v>115</v>
      </c>
      <c r="I28" s="3" t="s">
        <v>74</v>
      </c>
      <c r="J28" s="98" t="s">
        <v>117</v>
      </c>
      <c r="K28" s="67"/>
      <c r="L28" s="1">
        <v>0</v>
      </c>
      <c r="M28" s="2"/>
      <c r="N28" s="82" t="s">
        <v>78</v>
      </c>
      <c r="O28" s="3" t="s">
        <v>152</v>
      </c>
      <c r="P28" s="3">
        <v>3</v>
      </c>
      <c r="Q28" s="3" t="s">
        <v>74</v>
      </c>
      <c r="R28" s="3">
        <v>2</v>
      </c>
      <c r="S28" s="240">
        <v>4</v>
      </c>
      <c r="T28" s="78" t="s">
        <v>147</v>
      </c>
      <c r="U28" s="90"/>
      <c r="V28" s="71"/>
      <c r="W28" s="3" t="s">
        <v>52</v>
      </c>
      <c r="X28" s="2"/>
      <c r="Y28" s="3"/>
      <c r="Z28" s="3"/>
      <c r="AA28" s="3"/>
      <c r="AB28" s="105"/>
      <c r="AC28" s="5">
        <f t="shared" si="0"/>
        <v>0</v>
      </c>
      <c r="AD28" s="106"/>
      <c r="AE28" s="92">
        <v>0</v>
      </c>
      <c r="AF28" s="6">
        <f t="shared" si="3"/>
        <v>0</v>
      </c>
      <c r="AG28" s="6">
        <f t="shared" si="1"/>
        <v>0</v>
      </c>
      <c r="AH28" s="106"/>
      <c r="AI28" s="93">
        <v>4.5</v>
      </c>
      <c r="AJ28" s="6">
        <f t="shared" si="4"/>
        <v>0</v>
      </c>
      <c r="AK28" s="6">
        <f t="shared" si="2"/>
        <v>0</v>
      </c>
      <c r="AL28" s="104"/>
    </row>
    <row r="29" spans="1:38" s="99" customFormat="1" x14ac:dyDescent="0.25">
      <c r="A29" s="104"/>
      <c r="B29" s="251"/>
      <c r="C29" s="251"/>
      <c r="D29" s="61" t="s">
        <v>41</v>
      </c>
      <c r="E29" s="77" t="s">
        <v>85</v>
      </c>
      <c r="F29" s="77">
        <v>4.5</v>
      </c>
      <c r="G29" s="96" t="s">
        <v>147</v>
      </c>
      <c r="H29" s="97" t="s">
        <v>115</v>
      </c>
      <c r="I29" s="3" t="s">
        <v>74</v>
      </c>
      <c r="J29" s="98" t="s">
        <v>117</v>
      </c>
      <c r="K29" s="67"/>
      <c r="L29" s="1">
        <v>0</v>
      </c>
      <c r="M29" s="2"/>
      <c r="N29" s="82" t="s">
        <v>78</v>
      </c>
      <c r="O29" s="3" t="s">
        <v>153</v>
      </c>
      <c r="P29" s="3">
        <v>3</v>
      </c>
      <c r="Q29" s="3" t="s">
        <v>74</v>
      </c>
      <c r="R29" s="3">
        <v>2</v>
      </c>
      <c r="S29" s="240">
        <v>4</v>
      </c>
      <c r="T29" s="78" t="s">
        <v>147</v>
      </c>
      <c r="U29" s="90"/>
      <c r="V29" s="71"/>
      <c r="W29" s="3" t="s">
        <v>52</v>
      </c>
      <c r="X29" s="2"/>
      <c r="Y29" s="3"/>
      <c r="Z29" s="3"/>
      <c r="AA29" s="3"/>
      <c r="AB29" s="105"/>
      <c r="AC29" s="5">
        <f t="shared" si="0"/>
        <v>0</v>
      </c>
      <c r="AD29" s="106"/>
      <c r="AE29" s="92">
        <v>0</v>
      </c>
      <c r="AF29" s="6">
        <f t="shared" si="3"/>
        <v>0</v>
      </c>
      <c r="AG29" s="6">
        <f t="shared" si="1"/>
        <v>0</v>
      </c>
      <c r="AH29" s="106"/>
      <c r="AI29" s="93">
        <v>4.5</v>
      </c>
      <c r="AJ29" s="6">
        <f t="shared" si="4"/>
        <v>0</v>
      </c>
      <c r="AK29" s="6">
        <f t="shared" si="2"/>
        <v>0</v>
      </c>
      <c r="AL29" s="104"/>
    </row>
    <row r="30" spans="1:38" s="99" customFormat="1" x14ac:dyDescent="0.25">
      <c r="A30" s="104"/>
      <c r="B30" s="251"/>
      <c r="C30" s="251"/>
      <c r="D30" s="61" t="s">
        <v>42</v>
      </c>
      <c r="E30" s="77" t="s">
        <v>43</v>
      </c>
      <c r="F30" s="77">
        <v>6</v>
      </c>
      <c r="G30" s="96" t="s">
        <v>89</v>
      </c>
      <c r="H30" s="97" t="s">
        <v>115</v>
      </c>
      <c r="I30" s="3" t="s">
        <v>74</v>
      </c>
      <c r="J30" s="98" t="s">
        <v>117</v>
      </c>
      <c r="K30" s="67"/>
      <c r="L30" s="1">
        <v>0</v>
      </c>
      <c r="M30" s="2"/>
      <c r="N30" s="82" t="s">
        <v>44</v>
      </c>
      <c r="O30" s="3" t="s">
        <v>50</v>
      </c>
      <c r="P30" s="3">
        <v>6</v>
      </c>
      <c r="Q30" s="3" t="s">
        <v>74</v>
      </c>
      <c r="R30" s="3">
        <v>2</v>
      </c>
      <c r="S30" s="240">
        <v>4</v>
      </c>
      <c r="T30" s="78" t="s">
        <v>89</v>
      </c>
      <c r="U30" s="3" t="s">
        <v>141</v>
      </c>
      <c r="V30" s="3"/>
      <c r="W30" s="3" t="s">
        <v>126</v>
      </c>
      <c r="X30" s="2"/>
      <c r="Y30" s="3"/>
      <c r="Z30" s="3"/>
      <c r="AA30" s="3"/>
      <c r="AB30" s="105"/>
      <c r="AC30" s="5">
        <f t="shared" si="0"/>
        <v>0</v>
      </c>
      <c r="AD30" s="106"/>
      <c r="AE30" s="6">
        <v>6</v>
      </c>
      <c r="AF30" s="6">
        <f t="shared" si="3"/>
        <v>0</v>
      </c>
      <c r="AG30" s="6">
        <f t="shared" si="1"/>
        <v>0</v>
      </c>
      <c r="AH30" s="106"/>
      <c r="AI30" s="80">
        <v>6</v>
      </c>
      <c r="AJ30" s="6">
        <f t="shared" si="4"/>
        <v>0</v>
      </c>
      <c r="AK30" s="6">
        <f t="shared" si="2"/>
        <v>0</v>
      </c>
      <c r="AL30" s="104"/>
    </row>
    <row r="31" spans="1:38" x14ac:dyDescent="0.25">
      <c r="B31" s="251"/>
      <c r="C31" s="251"/>
      <c r="D31" s="61" t="s">
        <v>76</v>
      </c>
      <c r="E31" s="77" t="s">
        <v>79</v>
      </c>
      <c r="F31" s="77">
        <v>3</v>
      </c>
      <c r="G31" s="96" t="s">
        <v>147</v>
      </c>
      <c r="H31" s="97" t="s">
        <v>115</v>
      </c>
      <c r="I31" s="3" t="s">
        <v>74</v>
      </c>
      <c r="J31" s="98" t="s">
        <v>117</v>
      </c>
      <c r="K31" s="67"/>
      <c r="L31" s="1">
        <v>0</v>
      </c>
      <c r="M31" s="2"/>
      <c r="N31" s="82" t="s">
        <v>77</v>
      </c>
      <c r="O31" s="3" t="s">
        <v>150</v>
      </c>
      <c r="P31" s="3">
        <v>3</v>
      </c>
      <c r="Q31" s="3" t="s">
        <v>74</v>
      </c>
      <c r="R31" s="3">
        <v>2</v>
      </c>
      <c r="S31" s="240">
        <v>4</v>
      </c>
      <c r="T31" s="78" t="s">
        <v>147</v>
      </c>
      <c r="W31" s="3" t="s">
        <v>126</v>
      </c>
      <c r="X31" s="2"/>
      <c r="AC31" s="5">
        <f t="shared" si="0"/>
        <v>0</v>
      </c>
      <c r="AD31" s="74"/>
      <c r="AE31" s="6">
        <v>3</v>
      </c>
      <c r="AF31" s="6">
        <f t="shared" si="3"/>
        <v>0</v>
      </c>
      <c r="AG31" s="6">
        <f t="shared" si="1"/>
        <v>0</v>
      </c>
      <c r="AH31" s="74"/>
      <c r="AI31" s="80">
        <v>3</v>
      </c>
      <c r="AJ31" s="6">
        <f t="shared" si="4"/>
        <v>0</v>
      </c>
      <c r="AK31" s="6">
        <f t="shared" si="2"/>
        <v>0</v>
      </c>
    </row>
    <row r="32" spans="1:38" x14ac:dyDescent="0.25">
      <c r="B32" s="251"/>
      <c r="C32" s="251"/>
      <c r="D32" s="61" t="s">
        <v>76</v>
      </c>
      <c r="E32" s="77" t="s">
        <v>80</v>
      </c>
      <c r="F32" s="77">
        <v>3</v>
      </c>
      <c r="G32" s="96" t="s">
        <v>147</v>
      </c>
      <c r="H32" s="97" t="s">
        <v>115</v>
      </c>
      <c r="I32" s="3" t="s">
        <v>74</v>
      </c>
      <c r="J32" s="98" t="s">
        <v>117</v>
      </c>
      <c r="K32" s="67"/>
      <c r="L32" s="1">
        <v>0</v>
      </c>
      <c r="M32" s="2"/>
      <c r="N32" s="82" t="s">
        <v>77</v>
      </c>
      <c r="O32" s="3" t="s">
        <v>151</v>
      </c>
      <c r="P32" s="3">
        <v>3</v>
      </c>
      <c r="Q32" s="3" t="s">
        <v>74</v>
      </c>
      <c r="R32" s="3">
        <v>2</v>
      </c>
      <c r="S32" s="240">
        <v>4</v>
      </c>
      <c r="T32" s="78" t="s">
        <v>147</v>
      </c>
      <c r="W32" s="3" t="s">
        <v>126</v>
      </c>
      <c r="X32" s="2"/>
      <c r="AC32" s="5">
        <f t="shared" si="0"/>
        <v>0</v>
      </c>
      <c r="AD32" s="74"/>
      <c r="AE32" s="6">
        <v>3</v>
      </c>
      <c r="AF32" s="6">
        <f t="shared" si="3"/>
        <v>0</v>
      </c>
      <c r="AG32" s="6">
        <f t="shared" si="1"/>
        <v>0</v>
      </c>
      <c r="AH32" s="74"/>
      <c r="AI32" s="80">
        <v>3</v>
      </c>
      <c r="AJ32" s="6">
        <f t="shared" si="4"/>
        <v>0</v>
      </c>
      <c r="AK32" s="6">
        <f t="shared" si="2"/>
        <v>0</v>
      </c>
    </row>
    <row r="33" spans="1:38" x14ac:dyDescent="0.25">
      <c r="B33" s="251"/>
      <c r="C33" s="251"/>
      <c r="D33" s="61" t="s">
        <v>47</v>
      </c>
      <c r="E33" s="77" t="s">
        <v>124</v>
      </c>
      <c r="F33" s="77">
        <v>3</v>
      </c>
      <c r="G33" s="96" t="s">
        <v>89</v>
      </c>
      <c r="H33" s="96" t="s">
        <v>115</v>
      </c>
      <c r="I33" s="99" t="s">
        <v>75</v>
      </c>
      <c r="J33" s="107" t="s">
        <v>117</v>
      </c>
      <c r="K33" s="67"/>
      <c r="L33" s="1">
        <v>0</v>
      </c>
      <c r="M33" s="104"/>
      <c r="N33" s="82" t="s">
        <v>155</v>
      </c>
      <c r="O33" s="3" t="s">
        <v>154</v>
      </c>
      <c r="P33" s="99">
        <v>3</v>
      </c>
      <c r="Q33" s="99" t="s">
        <v>75</v>
      </c>
      <c r="R33" s="99">
        <v>1</v>
      </c>
      <c r="S33" s="243">
        <v>2</v>
      </c>
      <c r="T33" s="108" t="s">
        <v>89</v>
      </c>
      <c r="U33" s="99"/>
      <c r="V33" s="99"/>
      <c r="W33" s="99" t="s">
        <v>131</v>
      </c>
      <c r="X33" s="104"/>
      <c r="Y33" s="99"/>
      <c r="Z33" s="99"/>
      <c r="AA33" s="99"/>
      <c r="AC33" s="5">
        <f t="shared" si="0"/>
        <v>0</v>
      </c>
      <c r="AD33" s="74"/>
      <c r="AE33" s="109">
        <v>0</v>
      </c>
      <c r="AF33" s="6">
        <f t="shared" si="3"/>
        <v>0</v>
      </c>
      <c r="AG33" s="6">
        <f t="shared" si="1"/>
        <v>0</v>
      </c>
      <c r="AH33" s="74"/>
      <c r="AI33" s="110">
        <v>0</v>
      </c>
      <c r="AJ33" s="6">
        <f t="shared" si="4"/>
        <v>0</v>
      </c>
      <c r="AK33" s="6">
        <f t="shared" si="2"/>
        <v>0</v>
      </c>
    </row>
    <row r="34" spans="1:38" x14ac:dyDescent="0.25">
      <c r="B34" s="251"/>
      <c r="C34" s="251"/>
      <c r="D34" s="61" t="s">
        <v>47</v>
      </c>
      <c r="E34" s="77" t="s">
        <v>125</v>
      </c>
      <c r="F34" s="77">
        <v>3</v>
      </c>
      <c r="G34" s="96" t="s">
        <v>89</v>
      </c>
      <c r="H34" s="96" t="s">
        <v>115</v>
      </c>
      <c r="I34" s="99" t="s">
        <v>75</v>
      </c>
      <c r="J34" s="107" t="s">
        <v>117</v>
      </c>
      <c r="K34" s="67"/>
      <c r="L34" s="1">
        <v>0</v>
      </c>
      <c r="M34" s="104"/>
      <c r="N34" s="82" t="s">
        <v>155</v>
      </c>
      <c r="O34" s="3" t="s">
        <v>154</v>
      </c>
      <c r="P34" s="99">
        <v>3</v>
      </c>
      <c r="Q34" s="99" t="s">
        <v>75</v>
      </c>
      <c r="R34" s="99">
        <v>1</v>
      </c>
      <c r="S34" s="243">
        <v>2</v>
      </c>
      <c r="T34" s="108" t="s">
        <v>89</v>
      </c>
      <c r="U34" s="99"/>
      <c r="V34" s="99"/>
      <c r="W34" s="99" t="s">
        <v>131</v>
      </c>
      <c r="X34" s="104"/>
      <c r="Y34" s="99"/>
      <c r="Z34" s="99"/>
      <c r="AA34" s="99"/>
      <c r="AC34" s="5">
        <f t="shared" si="0"/>
        <v>0</v>
      </c>
      <c r="AD34" s="74"/>
      <c r="AE34" s="109">
        <v>0</v>
      </c>
      <c r="AF34" s="6">
        <f t="shared" si="3"/>
        <v>0</v>
      </c>
      <c r="AG34" s="6">
        <f t="shared" si="1"/>
        <v>0</v>
      </c>
      <c r="AH34" s="74"/>
      <c r="AI34" s="110">
        <v>0</v>
      </c>
      <c r="AJ34" s="6">
        <f t="shared" si="4"/>
        <v>0</v>
      </c>
      <c r="AK34" s="6">
        <f t="shared" si="2"/>
        <v>0</v>
      </c>
    </row>
    <row r="35" spans="1:38" x14ac:dyDescent="0.25">
      <c r="B35" s="251">
        <v>3</v>
      </c>
      <c r="C35" s="251">
        <v>5</v>
      </c>
      <c r="D35" s="61" t="s">
        <v>51</v>
      </c>
      <c r="E35" s="77" t="s">
        <v>62</v>
      </c>
      <c r="F35" s="77">
        <v>6</v>
      </c>
      <c r="G35" s="96" t="s">
        <v>89</v>
      </c>
      <c r="H35" s="111" t="s">
        <v>110</v>
      </c>
      <c r="I35" s="3" t="s">
        <v>23</v>
      </c>
      <c r="J35" s="88" t="s">
        <v>112</v>
      </c>
      <c r="K35" s="67"/>
      <c r="L35" s="1">
        <v>0</v>
      </c>
      <c r="M35" s="2"/>
      <c r="N35" s="82" t="s">
        <v>63</v>
      </c>
      <c r="O35" s="3" t="s">
        <v>62</v>
      </c>
      <c r="P35" s="3">
        <v>6</v>
      </c>
      <c r="Q35" s="3" t="s">
        <v>23</v>
      </c>
      <c r="R35" s="3">
        <v>2</v>
      </c>
      <c r="S35" s="240">
        <v>3</v>
      </c>
      <c r="T35" s="78" t="s">
        <v>89</v>
      </c>
      <c r="U35" s="3" t="s">
        <v>143</v>
      </c>
      <c r="W35" s="3" t="s">
        <v>126</v>
      </c>
      <c r="X35" s="2"/>
      <c r="AC35" s="5">
        <f t="shared" si="0"/>
        <v>0</v>
      </c>
      <c r="AD35" s="74"/>
      <c r="AE35" s="6">
        <v>6</v>
      </c>
      <c r="AF35" s="6">
        <f t="shared" si="3"/>
        <v>0</v>
      </c>
      <c r="AG35" s="6">
        <f t="shared" si="1"/>
        <v>0</v>
      </c>
      <c r="AH35" s="74"/>
      <c r="AI35" s="80">
        <v>6</v>
      </c>
      <c r="AJ35" s="6">
        <f t="shared" si="4"/>
        <v>0</v>
      </c>
      <c r="AK35" s="6">
        <f t="shared" si="2"/>
        <v>0</v>
      </c>
    </row>
    <row r="36" spans="1:38" x14ac:dyDescent="0.25">
      <c r="B36" s="251"/>
      <c r="C36" s="251"/>
      <c r="D36" s="61" t="s">
        <v>64</v>
      </c>
      <c r="E36" s="77" t="s">
        <v>191</v>
      </c>
      <c r="F36" s="77">
        <v>6</v>
      </c>
      <c r="G36" s="96" t="s">
        <v>146</v>
      </c>
      <c r="H36" s="111" t="s">
        <v>110</v>
      </c>
      <c r="I36" s="3" t="s">
        <v>23</v>
      </c>
      <c r="J36" s="98" t="s">
        <v>112</v>
      </c>
      <c r="K36" s="67"/>
      <c r="L36" s="1">
        <v>0</v>
      </c>
      <c r="M36" s="2"/>
      <c r="N36" s="82" t="s">
        <v>99</v>
      </c>
      <c r="O36" s="3" t="s">
        <v>193</v>
      </c>
      <c r="P36" s="3">
        <v>6</v>
      </c>
      <c r="Q36" s="99" t="s">
        <v>75</v>
      </c>
      <c r="R36" s="99">
        <v>3</v>
      </c>
      <c r="S36" s="243" t="s">
        <v>190</v>
      </c>
      <c r="T36" s="78" t="s">
        <v>89</v>
      </c>
      <c r="W36" s="3" t="s">
        <v>126</v>
      </c>
      <c r="X36" s="2"/>
      <c r="AC36" s="5">
        <f t="shared" si="0"/>
        <v>0</v>
      </c>
      <c r="AD36" s="74"/>
      <c r="AE36" s="6">
        <v>6</v>
      </c>
      <c r="AF36" s="6">
        <f t="shared" si="3"/>
        <v>0</v>
      </c>
      <c r="AG36" s="6">
        <f t="shared" si="1"/>
        <v>0</v>
      </c>
      <c r="AH36" s="74"/>
      <c r="AI36" s="80">
        <v>6</v>
      </c>
      <c r="AJ36" s="6">
        <f t="shared" si="4"/>
        <v>0</v>
      </c>
      <c r="AK36" s="6">
        <f t="shared" si="2"/>
        <v>0</v>
      </c>
    </row>
    <row r="37" spans="1:38" x14ac:dyDescent="0.25">
      <c r="B37" s="251"/>
      <c r="C37" s="251"/>
      <c r="D37" s="61" t="s">
        <v>101</v>
      </c>
      <c r="E37" s="77" t="s">
        <v>68</v>
      </c>
      <c r="F37" s="77">
        <v>6</v>
      </c>
      <c r="G37" s="96" t="s">
        <v>89</v>
      </c>
      <c r="H37" s="112" t="s">
        <v>110</v>
      </c>
      <c r="I37" s="99" t="s">
        <v>75</v>
      </c>
      <c r="J37" s="113" t="s">
        <v>112</v>
      </c>
      <c r="K37" s="67"/>
      <c r="L37" s="1">
        <v>0</v>
      </c>
      <c r="M37" s="104"/>
      <c r="N37" s="114" t="s">
        <v>82</v>
      </c>
      <c r="O37" s="3" t="s">
        <v>81</v>
      </c>
      <c r="P37" s="99">
        <v>6</v>
      </c>
      <c r="Q37" s="99" t="s">
        <v>75</v>
      </c>
      <c r="R37" s="99">
        <v>3</v>
      </c>
      <c r="S37" s="243" t="s">
        <v>190</v>
      </c>
      <c r="T37" s="108" t="s">
        <v>89</v>
      </c>
      <c r="U37" s="99"/>
      <c r="V37" s="99"/>
      <c r="W37" s="99" t="s">
        <v>126</v>
      </c>
      <c r="X37" s="104"/>
      <c r="Y37" s="99"/>
      <c r="Z37" s="99"/>
      <c r="AA37" s="99"/>
      <c r="AC37" s="5">
        <f t="shared" si="0"/>
        <v>0</v>
      </c>
      <c r="AD37" s="74"/>
      <c r="AE37" s="115">
        <v>6</v>
      </c>
      <c r="AF37" s="6">
        <f t="shared" si="3"/>
        <v>0</v>
      </c>
      <c r="AG37" s="6">
        <f t="shared" si="1"/>
        <v>0</v>
      </c>
      <c r="AH37" s="74"/>
      <c r="AI37" s="116">
        <v>6</v>
      </c>
      <c r="AJ37" s="6">
        <f t="shared" si="4"/>
        <v>0</v>
      </c>
      <c r="AK37" s="6">
        <f t="shared" si="2"/>
        <v>0</v>
      </c>
    </row>
    <row r="38" spans="1:38" s="99" customFormat="1" x14ac:dyDescent="0.25">
      <c r="A38" s="104"/>
      <c r="B38" s="251"/>
      <c r="C38" s="251"/>
      <c r="D38" s="61" t="s">
        <v>100</v>
      </c>
      <c r="E38" s="77" t="s">
        <v>120</v>
      </c>
      <c r="F38" s="77">
        <v>6</v>
      </c>
      <c r="G38" s="96" t="s">
        <v>146</v>
      </c>
      <c r="H38" s="112" t="s">
        <v>110</v>
      </c>
      <c r="I38" s="99" t="s">
        <v>75</v>
      </c>
      <c r="J38" s="113" t="s">
        <v>112</v>
      </c>
      <c r="K38" s="67"/>
      <c r="L38" s="1">
        <v>0</v>
      </c>
      <c r="M38" s="104"/>
      <c r="N38" s="114" t="s">
        <v>67</v>
      </c>
      <c r="O38" s="3" t="s">
        <v>120</v>
      </c>
      <c r="P38" s="99">
        <v>6</v>
      </c>
      <c r="Q38" s="99" t="s">
        <v>75</v>
      </c>
      <c r="R38" s="99">
        <v>3</v>
      </c>
      <c r="S38" s="243" t="s">
        <v>190</v>
      </c>
      <c r="T38" s="108" t="s">
        <v>89</v>
      </c>
      <c r="W38" s="99" t="s">
        <v>126</v>
      </c>
      <c r="X38" s="104"/>
      <c r="AB38" s="105"/>
      <c r="AC38" s="5">
        <f t="shared" si="0"/>
        <v>0</v>
      </c>
      <c r="AD38" s="106"/>
      <c r="AE38" s="115">
        <v>6</v>
      </c>
      <c r="AF38" s="6">
        <f t="shared" si="3"/>
        <v>0</v>
      </c>
      <c r="AG38" s="6">
        <f t="shared" si="1"/>
        <v>0</v>
      </c>
      <c r="AH38" s="106"/>
      <c r="AI38" s="116">
        <v>6</v>
      </c>
      <c r="AJ38" s="6">
        <f t="shared" si="4"/>
        <v>0</v>
      </c>
      <c r="AK38" s="6">
        <f t="shared" si="2"/>
        <v>0</v>
      </c>
      <c r="AL38" s="104"/>
    </row>
    <row r="39" spans="1:38" s="99" customFormat="1" x14ac:dyDescent="0.25">
      <c r="A39" s="104"/>
      <c r="B39" s="251"/>
      <c r="C39" s="251"/>
      <c r="D39" s="61" t="s">
        <v>100</v>
      </c>
      <c r="E39" s="77" t="s">
        <v>121</v>
      </c>
      <c r="F39" s="77">
        <v>6</v>
      </c>
      <c r="G39" s="96" t="s">
        <v>146</v>
      </c>
      <c r="H39" s="112" t="s">
        <v>110</v>
      </c>
      <c r="I39" s="99" t="s">
        <v>75</v>
      </c>
      <c r="J39" s="113" t="s">
        <v>112</v>
      </c>
      <c r="K39" s="67"/>
      <c r="L39" s="1">
        <v>0</v>
      </c>
      <c r="M39" s="104"/>
      <c r="N39" s="114" t="s">
        <v>67</v>
      </c>
      <c r="O39" s="3" t="s">
        <v>121</v>
      </c>
      <c r="P39" s="99">
        <v>6</v>
      </c>
      <c r="Q39" s="99" t="s">
        <v>75</v>
      </c>
      <c r="R39" s="99">
        <v>3</v>
      </c>
      <c r="S39" s="243" t="s">
        <v>190</v>
      </c>
      <c r="T39" s="108" t="s">
        <v>89</v>
      </c>
      <c r="W39" s="99" t="s">
        <v>126</v>
      </c>
      <c r="X39" s="104"/>
      <c r="AB39" s="105"/>
      <c r="AC39" s="5">
        <f t="shared" si="0"/>
        <v>0</v>
      </c>
      <c r="AD39" s="106"/>
      <c r="AE39" s="115">
        <v>6</v>
      </c>
      <c r="AF39" s="6">
        <f t="shared" si="3"/>
        <v>0</v>
      </c>
      <c r="AG39" s="6">
        <f t="shared" si="1"/>
        <v>0</v>
      </c>
      <c r="AH39" s="106"/>
      <c r="AI39" s="116">
        <v>6</v>
      </c>
      <c r="AJ39" s="6">
        <f t="shared" si="4"/>
        <v>0</v>
      </c>
      <c r="AK39" s="6">
        <f t="shared" si="2"/>
        <v>0</v>
      </c>
      <c r="AL39" s="104"/>
    </row>
    <row r="40" spans="1:38" x14ac:dyDescent="0.25">
      <c r="B40" s="251"/>
      <c r="C40" s="251">
        <v>6</v>
      </c>
      <c r="D40" s="61" t="s">
        <v>100</v>
      </c>
      <c r="E40" s="77" t="s">
        <v>122</v>
      </c>
      <c r="F40" s="77">
        <v>6</v>
      </c>
      <c r="G40" s="96" t="s">
        <v>160</v>
      </c>
      <c r="H40" s="112" t="s">
        <v>110</v>
      </c>
      <c r="I40" s="99" t="s">
        <v>75</v>
      </c>
      <c r="J40" s="88" t="s">
        <v>111</v>
      </c>
      <c r="K40" s="67"/>
      <c r="L40" s="1">
        <v>0</v>
      </c>
      <c r="M40" s="104"/>
      <c r="N40" s="114" t="s">
        <v>67</v>
      </c>
      <c r="O40" s="3" t="s">
        <v>122</v>
      </c>
      <c r="P40" s="99">
        <v>6</v>
      </c>
      <c r="Q40" s="99" t="s">
        <v>75</v>
      </c>
      <c r="R40" s="99">
        <v>3</v>
      </c>
      <c r="S40" s="243" t="s">
        <v>190</v>
      </c>
      <c r="T40" s="108" t="s">
        <v>89</v>
      </c>
      <c r="U40" s="99"/>
      <c r="V40" s="99"/>
      <c r="W40" s="99" t="s">
        <v>126</v>
      </c>
      <c r="X40" s="104"/>
      <c r="Y40" s="99"/>
      <c r="Z40" s="99"/>
      <c r="AA40" s="99"/>
      <c r="AC40" s="5">
        <f t="shared" si="0"/>
        <v>0</v>
      </c>
      <c r="AD40" s="74"/>
      <c r="AE40" s="115">
        <v>6</v>
      </c>
      <c r="AF40" s="6">
        <f t="shared" si="3"/>
        <v>0</v>
      </c>
      <c r="AG40" s="6">
        <f t="shared" si="1"/>
        <v>0</v>
      </c>
      <c r="AH40" s="74"/>
      <c r="AI40" s="116">
        <v>6</v>
      </c>
      <c r="AJ40" s="6">
        <f t="shared" si="4"/>
        <v>0</v>
      </c>
      <c r="AK40" s="6">
        <f t="shared" si="2"/>
        <v>0</v>
      </c>
    </row>
    <row r="41" spans="1:38" x14ac:dyDescent="0.25">
      <c r="B41" s="251"/>
      <c r="C41" s="251"/>
      <c r="D41" s="61" t="s">
        <v>100</v>
      </c>
      <c r="E41" s="77" t="s">
        <v>123</v>
      </c>
      <c r="F41" s="77">
        <v>6</v>
      </c>
      <c r="G41" s="96" t="s">
        <v>160</v>
      </c>
      <c r="H41" s="112" t="s">
        <v>110</v>
      </c>
      <c r="I41" s="99" t="s">
        <v>75</v>
      </c>
      <c r="J41" s="88" t="s">
        <v>111</v>
      </c>
      <c r="K41" s="67"/>
      <c r="L41" s="1">
        <v>0</v>
      </c>
      <c r="M41" s="104"/>
      <c r="N41" s="114" t="s">
        <v>67</v>
      </c>
      <c r="O41" s="3" t="s">
        <v>123</v>
      </c>
      <c r="P41" s="99">
        <v>6</v>
      </c>
      <c r="Q41" s="99" t="s">
        <v>75</v>
      </c>
      <c r="R41" s="99">
        <v>3</v>
      </c>
      <c r="S41" s="243" t="s">
        <v>190</v>
      </c>
      <c r="T41" s="108" t="s">
        <v>89</v>
      </c>
      <c r="U41" s="99"/>
      <c r="V41" s="99"/>
      <c r="W41" s="99" t="s">
        <v>126</v>
      </c>
      <c r="X41" s="104"/>
      <c r="Y41" s="99"/>
      <c r="Z41" s="99"/>
      <c r="AA41" s="99"/>
      <c r="AC41" s="5">
        <f t="shared" si="0"/>
        <v>0</v>
      </c>
      <c r="AD41" s="74"/>
      <c r="AE41" s="115">
        <v>6</v>
      </c>
      <c r="AF41" s="6">
        <f t="shared" si="3"/>
        <v>0</v>
      </c>
      <c r="AG41" s="6">
        <f t="shared" si="1"/>
        <v>0</v>
      </c>
      <c r="AH41" s="74"/>
      <c r="AI41" s="116">
        <v>6</v>
      </c>
      <c r="AJ41" s="6">
        <f t="shared" si="4"/>
        <v>0</v>
      </c>
      <c r="AK41" s="6">
        <f t="shared" si="2"/>
        <v>0</v>
      </c>
    </row>
    <row r="42" spans="1:38" x14ac:dyDescent="0.25">
      <c r="B42" s="251"/>
      <c r="C42" s="251"/>
      <c r="D42" s="61" t="s">
        <v>69</v>
      </c>
      <c r="E42" s="77" t="s">
        <v>70</v>
      </c>
      <c r="F42" s="77">
        <v>12</v>
      </c>
      <c r="G42" s="96" t="s">
        <v>89</v>
      </c>
      <c r="H42" s="111" t="s">
        <v>110</v>
      </c>
      <c r="I42" s="3" t="s">
        <v>75</v>
      </c>
      <c r="J42" s="88" t="s">
        <v>111</v>
      </c>
      <c r="K42" s="67"/>
      <c r="L42" s="1">
        <v>0</v>
      </c>
      <c r="M42" s="2"/>
      <c r="N42" s="82" t="s">
        <v>69</v>
      </c>
      <c r="O42" s="3" t="s">
        <v>70</v>
      </c>
      <c r="P42" s="3">
        <v>12</v>
      </c>
      <c r="Q42" s="3" t="s">
        <v>75</v>
      </c>
      <c r="R42" s="3">
        <v>3</v>
      </c>
      <c r="S42" s="243" t="s">
        <v>190</v>
      </c>
      <c r="T42" s="78" t="s">
        <v>89</v>
      </c>
      <c r="U42" s="3" t="s">
        <v>156</v>
      </c>
      <c r="W42" s="236" t="s">
        <v>184</v>
      </c>
      <c r="X42" s="2"/>
      <c r="AC42" s="5">
        <f t="shared" si="0"/>
        <v>0</v>
      </c>
      <c r="AD42" s="74"/>
      <c r="AE42" s="101">
        <v>21</v>
      </c>
      <c r="AF42" s="6">
        <f t="shared" si="3"/>
        <v>0</v>
      </c>
      <c r="AG42" s="6">
        <f t="shared" si="1"/>
        <v>0</v>
      </c>
      <c r="AH42" s="74"/>
      <c r="AI42" s="238">
        <v>12</v>
      </c>
      <c r="AJ42" s="6">
        <f t="shared" si="4"/>
        <v>0</v>
      </c>
      <c r="AK42" s="6">
        <f t="shared" si="2"/>
        <v>0</v>
      </c>
    </row>
    <row r="43" spans="1:38" s="99" customFormat="1" x14ac:dyDescent="0.25">
      <c r="A43" s="104"/>
      <c r="B43" s="252"/>
      <c r="C43" s="252"/>
      <c r="D43" s="61" t="s">
        <v>65</v>
      </c>
      <c r="E43" s="77" t="s">
        <v>66</v>
      </c>
      <c r="F43" s="77">
        <v>6</v>
      </c>
      <c r="G43" s="96" t="s">
        <v>160</v>
      </c>
      <c r="H43" s="111" t="s">
        <v>110</v>
      </c>
      <c r="I43" s="3" t="s">
        <v>74</v>
      </c>
      <c r="J43" s="98" t="s">
        <v>111</v>
      </c>
      <c r="K43" s="117"/>
      <c r="L43" s="1">
        <v>0</v>
      </c>
      <c r="M43" s="2"/>
      <c r="N43" s="118" t="s">
        <v>102</v>
      </c>
      <c r="O43" s="3" t="s">
        <v>192</v>
      </c>
      <c r="P43" s="3">
        <v>6</v>
      </c>
      <c r="Q43" s="3" t="s">
        <v>75</v>
      </c>
      <c r="R43" s="99">
        <v>3</v>
      </c>
      <c r="S43" s="243" t="s">
        <v>190</v>
      </c>
      <c r="T43" s="78" t="s">
        <v>89</v>
      </c>
      <c r="U43" s="3"/>
      <c r="V43" s="3"/>
      <c r="W43" s="99" t="s">
        <v>126</v>
      </c>
      <c r="X43" s="2"/>
      <c r="Y43" s="3"/>
      <c r="Z43" s="3"/>
      <c r="AA43" s="3"/>
      <c r="AB43" s="105"/>
      <c r="AC43" s="5">
        <f t="shared" si="0"/>
        <v>0</v>
      </c>
      <c r="AD43" s="106"/>
      <c r="AE43" s="6">
        <v>6</v>
      </c>
      <c r="AF43" s="6">
        <f t="shared" si="3"/>
        <v>0</v>
      </c>
      <c r="AG43" s="6">
        <f t="shared" si="1"/>
        <v>0</v>
      </c>
      <c r="AH43" s="106"/>
      <c r="AI43" s="80">
        <v>6</v>
      </c>
      <c r="AJ43" s="6">
        <f t="shared" si="4"/>
        <v>0</v>
      </c>
      <c r="AK43" s="6">
        <f t="shared" si="2"/>
        <v>0</v>
      </c>
      <c r="AL43" s="104"/>
    </row>
    <row r="44" spans="1:38" s="127" customFormat="1" ht="15.75" thickBot="1" x14ac:dyDescent="0.3">
      <c r="A44" s="119"/>
      <c r="B44" s="120"/>
      <c r="C44" s="120"/>
      <c r="D44" s="120"/>
      <c r="E44" s="121" t="s">
        <v>157</v>
      </c>
      <c r="F44" s="122">
        <f>SUM(F11:F43)</f>
        <v>180</v>
      </c>
      <c r="G44" s="123"/>
      <c r="H44" s="124"/>
      <c r="I44" s="124"/>
      <c r="J44" s="125"/>
      <c r="K44" s="62"/>
      <c r="L44" s="115"/>
      <c r="M44" s="119"/>
      <c r="N44" s="126"/>
      <c r="T44" s="128"/>
      <c r="X44" s="119"/>
      <c r="AB44" s="129"/>
      <c r="AC44" s="130"/>
      <c r="AD44" s="119"/>
      <c r="AF44" s="131">
        <f>SUM(AF11:AF43)</f>
        <v>18</v>
      </c>
      <c r="AG44" s="131">
        <f>SUM(AG11:AG43)</f>
        <v>6</v>
      </c>
      <c r="AH44" s="119"/>
      <c r="AI44" s="132"/>
      <c r="AJ44" s="131">
        <f>SUM(AJ11:AJ43)</f>
        <v>57</v>
      </c>
      <c r="AK44" s="131">
        <f>SUM(AK11:AK43)</f>
        <v>16</v>
      </c>
      <c r="AL44" s="119"/>
    </row>
    <row r="45" spans="1:38" ht="16.5" thickTop="1" thickBot="1" x14ac:dyDescent="0.3">
      <c r="J45" s="133" t="s">
        <v>132</v>
      </c>
      <c r="K45" s="72"/>
      <c r="L45" s="134">
        <f>TRUNC(AJ45,1)</f>
        <v>3.5</v>
      </c>
      <c r="M45" s="2"/>
      <c r="V45" s="135" t="s">
        <v>135</v>
      </c>
      <c r="W45" s="136">
        <f>TRUNC(AF45,1)</f>
        <v>3</v>
      </c>
      <c r="X45" s="2"/>
      <c r="AD45" s="74"/>
      <c r="AE45" s="65" t="s">
        <v>135</v>
      </c>
      <c r="AF45" s="137">
        <f>(AF44/AG44)</f>
        <v>3</v>
      </c>
      <c r="AG45" s="138"/>
      <c r="AH45" s="74"/>
      <c r="AI45" s="76" t="s">
        <v>132</v>
      </c>
      <c r="AJ45" s="137">
        <f>(AJ44/AK44)</f>
        <v>3.5625</v>
      </c>
      <c r="AK45" s="138"/>
    </row>
    <row r="46" spans="1:38" ht="6" customHeight="1" thickTop="1" x14ac:dyDescent="0.25">
      <c r="B46" s="139"/>
      <c r="C46" s="139"/>
      <c r="D46" s="139"/>
      <c r="E46" s="2"/>
      <c r="F46" s="2"/>
      <c r="G46" s="140"/>
      <c r="H46" s="140"/>
      <c r="I46" s="140"/>
      <c r="J46" s="141"/>
      <c r="K46" s="74"/>
      <c r="L46" s="2"/>
      <c r="M46" s="2"/>
      <c r="N46" s="139"/>
      <c r="O46" s="2"/>
      <c r="P46" s="2"/>
      <c r="Q46" s="2"/>
      <c r="R46" s="2"/>
      <c r="S46" s="2"/>
      <c r="T46" s="142"/>
      <c r="U46" s="2"/>
      <c r="V46" s="2"/>
      <c r="W46" s="2"/>
      <c r="X46" s="2"/>
    </row>
    <row r="47" spans="1:38" x14ac:dyDescent="0.25">
      <c r="K47" s="144"/>
    </row>
    <row r="48" spans="1:38" s="147" customFormat="1" ht="23.25" x14ac:dyDescent="0.35">
      <c r="A48" s="145"/>
      <c r="B48" s="146" t="s">
        <v>174</v>
      </c>
      <c r="C48" s="146"/>
      <c r="D48" s="146"/>
      <c r="G48" s="148"/>
      <c r="H48" s="148"/>
      <c r="I48" s="148"/>
      <c r="J48" s="149"/>
      <c r="K48" s="150"/>
      <c r="N48" s="146"/>
      <c r="T48" s="151"/>
      <c r="AB48" s="231"/>
      <c r="AC48" s="152"/>
      <c r="AE48" s="153"/>
      <c r="AI48" s="154"/>
    </row>
    <row r="49" spans="1:35" x14ac:dyDescent="0.25">
      <c r="K49" s="144"/>
    </row>
    <row r="50" spans="1:35" x14ac:dyDescent="0.25">
      <c r="K50" s="144"/>
    </row>
    <row r="51" spans="1:35" x14ac:dyDescent="0.25">
      <c r="K51" s="144"/>
    </row>
    <row r="52" spans="1:35" x14ac:dyDescent="0.25">
      <c r="K52" s="144"/>
    </row>
    <row r="53" spans="1:35" s="147" customFormat="1" ht="26.25" x14ac:dyDescent="0.4">
      <c r="A53" s="145"/>
      <c r="B53" s="155" t="s">
        <v>180</v>
      </c>
      <c r="C53" s="156"/>
      <c r="D53" s="156"/>
      <c r="E53" s="157"/>
      <c r="F53" s="157"/>
      <c r="G53" s="158"/>
      <c r="H53" s="158"/>
      <c r="I53" s="158"/>
      <c r="J53" s="159"/>
      <c r="K53" s="160"/>
      <c r="L53" s="157"/>
      <c r="M53" s="157"/>
      <c r="N53" s="156"/>
      <c r="O53" s="157"/>
      <c r="P53" s="157"/>
      <c r="Q53" s="157"/>
      <c r="R53" s="157"/>
      <c r="S53" s="157"/>
      <c r="T53" s="161"/>
      <c r="U53" s="157"/>
      <c r="V53" s="157"/>
      <c r="W53" s="157"/>
      <c r="X53" s="157"/>
      <c r="AB53" s="231"/>
      <c r="AC53" s="152"/>
      <c r="AE53" s="153"/>
      <c r="AI53" s="154"/>
    </row>
    <row r="54" spans="1:35" s="164" customFormat="1" ht="25.5" customHeight="1" x14ac:dyDescent="0.4">
      <c r="A54" s="162"/>
      <c r="B54" s="246" t="s">
        <v>176</v>
      </c>
      <c r="C54" s="246"/>
      <c r="D54" s="246"/>
      <c r="E54" s="246"/>
      <c r="F54" s="246"/>
      <c r="G54" s="246"/>
      <c r="H54" s="246"/>
      <c r="I54" s="246"/>
      <c r="J54" s="246"/>
      <c r="K54" s="246"/>
      <c r="L54" s="246"/>
      <c r="M54" s="246"/>
      <c r="N54" s="246"/>
      <c r="O54" s="246"/>
      <c r="P54" s="246"/>
      <c r="Q54" s="246"/>
      <c r="R54" s="246"/>
      <c r="S54" s="246"/>
      <c r="T54" s="246"/>
      <c r="U54" s="246"/>
      <c r="V54" s="246"/>
      <c r="W54" s="246"/>
      <c r="X54" s="163"/>
      <c r="AB54" s="232"/>
      <c r="AC54" s="165"/>
      <c r="AE54" s="166"/>
      <c r="AI54" s="167"/>
    </row>
    <row r="55" spans="1:35" s="164" customFormat="1" ht="7.5" customHeight="1" x14ac:dyDescent="0.4">
      <c r="A55" s="162"/>
      <c r="B55" s="168"/>
      <c r="C55" s="168"/>
      <c r="D55" s="168"/>
      <c r="E55" s="168"/>
      <c r="F55" s="168"/>
      <c r="G55" s="168"/>
      <c r="H55" s="168"/>
      <c r="I55" s="168"/>
      <c r="J55" s="168"/>
      <c r="K55" s="168"/>
      <c r="L55" s="168"/>
      <c r="M55" s="168"/>
      <c r="N55" s="168"/>
      <c r="O55" s="168"/>
      <c r="P55" s="168"/>
      <c r="Q55" s="168"/>
      <c r="R55" s="168"/>
      <c r="S55" s="168"/>
      <c r="T55" s="168"/>
      <c r="U55" s="168"/>
      <c r="V55" s="168"/>
      <c r="W55" s="168"/>
      <c r="X55" s="163"/>
      <c r="AB55" s="232"/>
      <c r="AC55" s="165"/>
      <c r="AE55" s="166"/>
      <c r="AI55" s="167"/>
    </row>
    <row r="56" spans="1:35" s="90" customFormat="1" ht="15" customHeight="1" x14ac:dyDescent="0.25">
      <c r="A56" s="2"/>
      <c r="B56" s="118"/>
      <c r="C56" s="169" t="s">
        <v>172</v>
      </c>
      <c r="D56" s="169"/>
      <c r="E56" s="170"/>
      <c r="F56" s="170"/>
      <c r="G56" s="171"/>
      <c r="H56" s="171"/>
      <c r="I56" s="171"/>
      <c r="J56" s="172"/>
      <c r="K56" s="173"/>
      <c r="L56" s="170"/>
      <c r="M56" s="170"/>
      <c r="N56" s="169"/>
      <c r="O56" s="170" t="s">
        <v>173</v>
      </c>
      <c r="P56" s="170"/>
      <c r="Q56" s="170"/>
      <c r="R56" s="170"/>
      <c r="S56" s="170"/>
      <c r="T56" s="174"/>
      <c r="U56" s="170"/>
      <c r="V56" s="170"/>
      <c r="W56" s="170"/>
      <c r="X56" s="170"/>
      <c r="AB56" s="4"/>
      <c r="AC56" s="5"/>
      <c r="AE56" s="175"/>
      <c r="AI56" s="93"/>
    </row>
    <row r="57" spans="1:35" x14ac:dyDescent="0.25">
      <c r="B57" s="176"/>
      <c r="D57" s="144" t="s">
        <v>14</v>
      </c>
      <c r="E57" s="177" t="s">
        <v>73</v>
      </c>
      <c r="F57" s="178">
        <v>9</v>
      </c>
      <c r="K57" s="144"/>
      <c r="M57" s="2"/>
      <c r="O57" s="179" t="s">
        <v>18</v>
      </c>
      <c r="P57" s="180">
        <v>12</v>
      </c>
      <c r="Q57" s="181" t="s">
        <v>23</v>
      </c>
      <c r="R57" s="182"/>
      <c r="S57" s="181"/>
      <c r="T57" s="183"/>
      <c r="U57" s="181"/>
      <c r="V57" s="181"/>
      <c r="W57" s="184" t="s">
        <v>52</v>
      </c>
      <c r="X57" s="170"/>
    </row>
    <row r="58" spans="1:35" x14ac:dyDescent="0.25">
      <c r="B58" s="176"/>
      <c r="D58" s="144" t="s">
        <v>8</v>
      </c>
      <c r="E58" s="177" t="s">
        <v>19</v>
      </c>
      <c r="F58" s="178">
        <v>3</v>
      </c>
      <c r="K58" s="144"/>
      <c r="M58" s="2"/>
      <c r="O58" s="185"/>
      <c r="P58" s="186"/>
      <c r="Q58" s="187"/>
      <c r="R58" s="188"/>
      <c r="S58" s="187"/>
      <c r="T58" s="189"/>
      <c r="U58" s="187"/>
      <c r="V58" s="187"/>
      <c r="W58" s="190"/>
      <c r="X58" s="170"/>
    </row>
    <row r="59" spans="1:35" x14ac:dyDescent="0.25">
      <c r="B59" s="176"/>
      <c r="D59" s="144" t="s">
        <v>20</v>
      </c>
      <c r="E59" s="177" t="s">
        <v>53</v>
      </c>
      <c r="F59" s="178">
        <v>2</v>
      </c>
      <c r="K59" s="144"/>
      <c r="M59" s="2"/>
      <c r="O59" s="185"/>
      <c r="P59" s="186"/>
      <c r="Q59" s="187"/>
      <c r="R59" s="188"/>
      <c r="S59" s="187"/>
      <c r="T59" s="189"/>
      <c r="U59" s="187"/>
      <c r="V59" s="187"/>
      <c r="W59" s="190"/>
      <c r="X59" s="170"/>
    </row>
    <row r="60" spans="1:35" x14ac:dyDescent="0.25">
      <c r="B60" s="176"/>
      <c r="D60" s="144" t="s">
        <v>20</v>
      </c>
      <c r="E60" s="177" t="s">
        <v>21</v>
      </c>
      <c r="F60" s="178">
        <v>3</v>
      </c>
      <c r="K60" s="144"/>
      <c r="M60" s="2"/>
      <c r="O60" s="191"/>
      <c r="P60" s="192"/>
      <c r="Q60" s="193"/>
      <c r="R60" s="194"/>
      <c r="S60" s="193"/>
      <c r="T60" s="195"/>
      <c r="U60" s="193"/>
      <c r="V60" s="193"/>
      <c r="W60" s="196"/>
      <c r="X60" s="170"/>
    </row>
    <row r="61" spans="1:35" x14ac:dyDescent="0.25">
      <c r="B61" s="176"/>
      <c r="K61" s="144"/>
      <c r="M61" s="2"/>
      <c r="O61" s="197" t="s">
        <v>35</v>
      </c>
      <c r="P61" s="198">
        <v>6</v>
      </c>
      <c r="Q61" s="199" t="s">
        <v>23</v>
      </c>
      <c r="R61" s="199"/>
      <c r="S61" s="199"/>
      <c r="T61" s="200"/>
      <c r="U61" s="199"/>
      <c r="V61" s="199"/>
      <c r="W61" s="201" t="s">
        <v>52</v>
      </c>
      <c r="X61" s="170"/>
    </row>
    <row r="62" spans="1:35" x14ac:dyDescent="0.25">
      <c r="B62" s="176"/>
      <c r="K62" s="144"/>
      <c r="X62" s="170"/>
    </row>
    <row r="63" spans="1:35" x14ac:dyDescent="0.25">
      <c r="B63" s="176"/>
      <c r="C63" s="169" t="s">
        <v>175</v>
      </c>
      <c r="D63" s="169"/>
      <c r="E63" s="170"/>
      <c r="F63" s="170"/>
      <c r="G63" s="171"/>
      <c r="H63" s="171"/>
      <c r="I63" s="171"/>
      <c r="J63" s="172"/>
      <c r="K63" s="173"/>
      <c r="L63" s="170"/>
      <c r="M63" s="170"/>
      <c r="N63" s="169"/>
      <c r="O63" s="170"/>
      <c r="P63" s="170"/>
      <c r="Q63" s="170"/>
      <c r="R63" s="170"/>
      <c r="S63" s="170"/>
      <c r="T63" s="174"/>
      <c r="U63" s="170"/>
      <c r="V63" s="170"/>
      <c r="W63" s="170"/>
      <c r="X63" s="170"/>
    </row>
    <row r="64" spans="1:35" x14ac:dyDescent="0.25">
      <c r="B64" s="176"/>
      <c r="D64" s="144" t="s">
        <v>14</v>
      </c>
      <c r="E64" s="202" t="s">
        <v>90</v>
      </c>
      <c r="F64" s="144">
        <v>9</v>
      </c>
      <c r="K64" s="144"/>
      <c r="M64" s="2"/>
      <c r="O64" s="203" t="s">
        <v>35</v>
      </c>
      <c r="P64" s="204">
        <v>6</v>
      </c>
      <c r="Q64" s="199" t="s">
        <v>23</v>
      </c>
      <c r="R64" s="199"/>
      <c r="S64" s="199"/>
      <c r="T64" s="200"/>
      <c r="U64" s="199"/>
      <c r="V64" s="199"/>
      <c r="W64" s="201" t="s">
        <v>52</v>
      </c>
      <c r="X64" s="170"/>
    </row>
    <row r="65" spans="1:35" ht="4.5" customHeight="1" x14ac:dyDescent="0.25">
      <c r="B65" s="176"/>
      <c r="D65" s="201"/>
      <c r="E65" s="202"/>
      <c r="F65" s="144"/>
      <c r="K65" s="144"/>
      <c r="O65" s="205"/>
      <c r="P65" s="206"/>
      <c r="Q65" s="6"/>
      <c r="R65" s="6"/>
      <c r="W65" s="72"/>
      <c r="X65" s="170"/>
    </row>
    <row r="66" spans="1:35" x14ac:dyDescent="0.25">
      <c r="B66" s="176"/>
      <c r="D66" s="144" t="s">
        <v>8</v>
      </c>
      <c r="E66" s="202" t="s">
        <v>88</v>
      </c>
      <c r="F66" s="144">
        <v>6</v>
      </c>
      <c r="K66" s="144"/>
      <c r="M66" s="2"/>
      <c r="O66" s="207" t="s">
        <v>88</v>
      </c>
      <c r="P66" s="208">
        <v>6</v>
      </c>
      <c r="Q66" s="198" t="s">
        <v>74</v>
      </c>
      <c r="R66" s="209"/>
      <c r="S66" s="199"/>
      <c r="T66" s="200"/>
      <c r="U66" s="199"/>
      <c r="V66" s="199"/>
      <c r="W66" s="210" t="s">
        <v>91</v>
      </c>
      <c r="X66" s="170"/>
    </row>
    <row r="67" spans="1:35" ht="7.5" customHeight="1" x14ac:dyDescent="0.25">
      <c r="B67" s="176"/>
      <c r="D67" s="201"/>
      <c r="E67" s="202"/>
      <c r="F67" s="144"/>
      <c r="K67" s="144"/>
      <c r="O67" s="211"/>
      <c r="P67" s="212"/>
      <c r="Q67" s="72"/>
      <c r="R67" s="213"/>
      <c r="W67" s="214"/>
      <c r="X67" s="170"/>
    </row>
    <row r="68" spans="1:35" x14ac:dyDescent="0.25">
      <c r="B68" s="176"/>
      <c r="D68" s="144" t="s">
        <v>8</v>
      </c>
      <c r="E68" s="202" t="s">
        <v>19</v>
      </c>
      <c r="F68" s="144">
        <v>3</v>
      </c>
      <c r="K68" s="144"/>
      <c r="M68" s="2"/>
      <c r="O68" s="203" t="s">
        <v>24</v>
      </c>
      <c r="P68" s="215">
        <v>3</v>
      </c>
      <c r="Q68" s="198" t="s">
        <v>75</v>
      </c>
      <c r="R68" s="198"/>
      <c r="S68" s="199"/>
      <c r="T68" s="200"/>
      <c r="U68" s="199"/>
      <c r="V68" s="199"/>
      <c r="W68" s="201" t="s">
        <v>52</v>
      </c>
      <c r="X68" s="170"/>
    </row>
    <row r="69" spans="1:35" ht="5.25" customHeight="1" x14ac:dyDescent="0.25">
      <c r="B69" s="176"/>
      <c r="D69" s="201"/>
      <c r="E69" s="202"/>
      <c r="F69" s="144"/>
      <c r="K69" s="144"/>
      <c r="O69" s="205"/>
      <c r="P69" s="205"/>
      <c r="Q69" s="72"/>
      <c r="R69" s="72"/>
      <c r="W69" s="72"/>
      <c r="X69" s="170"/>
    </row>
    <row r="70" spans="1:35" x14ac:dyDescent="0.25">
      <c r="B70" s="176"/>
      <c r="D70" s="144" t="s">
        <v>20</v>
      </c>
      <c r="E70" s="202" t="s">
        <v>5</v>
      </c>
      <c r="F70" s="144">
        <v>7</v>
      </c>
      <c r="K70" s="144"/>
      <c r="M70" s="2"/>
      <c r="O70" s="216" t="s">
        <v>6</v>
      </c>
      <c r="P70" s="217">
        <v>6</v>
      </c>
      <c r="Q70" s="199" t="s">
        <v>75</v>
      </c>
      <c r="R70" s="209"/>
      <c r="S70" s="199"/>
      <c r="T70" s="200"/>
      <c r="U70" s="199"/>
      <c r="V70" s="199"/>
      <c r="W70" s="210" t="s">
        <v>91</v>
      </c>
      <c r="X70" s="170"/>
    </row>
    <row r="71" spans="1:35" ht="6" customHeight="1" x14ac:dyDescent="0.25">
      <c r="B71" s="176"/>
      <c r="D71" s="201"/>
      <c r="E71" s="202"/>
      <c r="F71" s="144"/>
      <c r="K71" s="144"/>
      <c r="O71" s="206"/>
      <c r="P71" s="206"/>
      <c r="Q71" s="6"/>
      <c r="R71" s="213"/>
      <c r="W71" s="214"/>
      <c r="X71" s="170"/>
    </row>
    <row r="72" spans="1:35" x14ac:dyDescent="0.25">
      <c r="B72" s="176"/>
      <c r="D72" s="144" t="s">
        <v>20</v>
      </c>
      <c r="E72" s="202" t="s">
        <v>21</v>
      </c>
      <c r="F72" s="144">
        <v>3</v>
      </c>
      <c r="K72" s="144"/>
      <c r="M72" s="2"/>
      <c r="O72" s="203" t="s">
        <v>24</v>
      </c>
      <c r="P72" s="215">
        <v>3</v>
      </c>
      <c r="Q72" s="198" t="s">
        <v>75</v>
      </c>
      <c r="R72" s="198"/>
      <c r="S72" s="199"/>
      <c r="T72" s="200"/>
      <c r="U72" s="199"/>
      <c r="V72" s="199"/>
      <c r="W72" s="201" t="s">
        <v>52</v>
      </c>
      <c r="X72" s="170"/>
    </row>
    <row r="73" spans="1:35" ht="5.25" customHeight="1" x14ac:dyDescent="0.25">
      <c r="B73" s="176"/>
      <c r="D73" s="201"/>
      <c r="E73" s="202"/>
      <c r="F73" s="144"/>
      <c r="K73" s="144"/>
      <c r="O73" s="205"/>
      <c r="P73" s="205"/>
      <c r="Q73" s="72"/>
      <c r="R73" s="72"/>
      <c r="W73" s="72"/>
      <c r="X73" s="170"/>
    </row>
    <row r="74" spans="1:35" x14ac:dyDescent="0.25">
      <c r="B74" s="176"/>
      <c r="D74" s="144" t="s">
        <v>20</v>
      </c>
      <c r="E74" s="202" t="s">
        <v>53</v>
      </c>
      <c r="F74" s="144">
        <v>2</v>
      </c>
      <c r="K74" s="144"/>
      <c r="M74" s="2"/>
      <c r="O74" s="218" t="s">
        <v>92</v>
      </c>
      <c r="P74" s="219" t="s">
        <v>103</v>
      </c>
      <c r="Q74" s="220" t="s">
        <v>103</v>
      </c>
      <c r="R74" s="220"/>
      <c r="S74" s="199"/>
      <c r="T74" s="200"/>
      <c r="U74" s="199"/>
      <c r="V74" s="199"/>
      <c r="W74" s="221" t="s">
        <v>103</v>
      </c>
      <c r="X74" s="170"/>
    </row>
    <row r="75" spans="1:35" x14ac:dyDescent="0.25">
      <c r="B75" s="118"/>
      <c r="K75" s="144"/>
      <c r="X75" s="170"/>
    </row>
    <row r="76" spans="1:35" s="164" customFormat="1" ht="25.5" customHeight="1" x14ac:dyDescent="0.4">
      <c r="A76" s="162"/>
      <c r="B76" s="246" t="s">
        <v>177</v>
      </c>
      <c r="C76" s="246"/>
      <c r="D76" s="246"/>
      <c r="E76" s="246"/>
      <c r="F76" s="246"/>
      <c r="G76" s="246"/>
      <c r="H76" s="246"/>
      <c r="I76" s="246"/>
      <c r="J76" s="246"/>
      <c r="K76" s="246"/>
      <c r="L76" s="246"/>
      <c r="M76" s="246"/>
      <c r="N76" s="246"/>
      <c r="O76" s="246"/>
      <c r="P76" s="246"/>
      <c r="Q76" s="246"/>
      <c r="R76" s="246"/>
      <c r="S76" s="246"/>
      <c r="T76" s="246"/>
      <c r="U76" s="246"/>
      <c r="V76" s="246"/>
      <c r="W76" s="246"/>
      <c r="X76" s="163"/>
      <c r="AB76" s="232"/>
      <c r="AC76" s="165"/>
      <c r="AE76" s="166"/>
      <c r="AI76" s="167"/>
    </row>
    <row r="77" spans="1:35" s="164" customFormat="1" ht="7.5" customHeight="1" x14ac:dyDescent="0.4">
      <c r="B77" s="168"/>
      <c r="C77" s="168"/>
      <c r="D77" s="168"/>
      <c r="E77" s="168"/>
      <c r="F77" s="168"/>
      <c r="G77" s="168"/>
      <c r="H77" s="168"/>
      <c r="I77" s="168"/>
      <c r="J77" s="168"/>
      <c r="K77" s="168"/>
      <c r="L77" s="168"/>
      <c r="M77" s="168"/>
      <c r="N77" s="168"/>
      <c r="O77" s="168"/>
      <c r="P77" s="168"/>
      <c r="Q77" s="168"/>
      <c r="R77" s="168"/>
      <c r="S77" s="168"/>
      <c r="T77" s="168"/>
      <c r="U77" s="168"/>
      <c r="V77" s="168"/>
      <c r="W77" s="168"/>
      <c r="X77" s="163"/>
      <c r="AB77" s="232"/>
      <c r="AC77" s="165"/>
      <c r="AE77" s="166"/>
      <c r="AI77" s="167"/>
    </row>
    <row r="78" spans="1:35" x14ac:dyDescent="0.25">
      <c r="C78" s="170" t="s">
        <v>178</v>
      </c>
      <c r="D78" s="170"/>
      <c r="E78" s="170"/>
      <c r="F78" s="170"/>
      <c r="G78" s="171"/>
      <c r="H78" s="171"/>
      <c r="I78" s="171"/>
      <c r="J78" s="172"/>
      <c r="K78" s="173"/>
      <c r="L78" s="170"/>
      <c r="M78" s="170"/>
      <c r="N78" s="169"/>
      <c r="O78" s="170"/>
      <c r="P78" s="170"/>
      <c r="Q78" s="170"/>
      <c r="R78" s="170"/>
      <c r="S78" s="170"/>
      <c r="T78" s="174"/>
      <c r="U78" s="170"/>
      <c r="V78" s="170"/>
      <c r="W78" s="170"/>
      <c r="X78" s="170"/>
    </row>
    <row r="79" spans="1:35" x14ac:dyDescent="0.25">
      <c r="C79" s="3"/>
      <c r="D79" s="222" t="s">
        <v>55</v>
      </c>
      <c r="E79" s="223" t="s">
        <v>95</v>
      </c>
      <c r="F79" s="201">
        <v>9</v>
      </c>
      <c r="K79" s="144"/>
      <c r="O79" s="222" t="s">
        <v>33</v>
      </c>
      <c r="P79" s="199">
        <v>6</v>
      </c>
      <c r="Q79" s="199" t="s">
        <v>23</v>
      </c>
      <c r="R79" s="199"/>
      <c r="S79" s="199"/>
      <c r="T79" s="200"/>
      <c r="U79" s="199"/>
      <c r="V79" s="199"/>
      <c r="W79" s="201" t="s">
        <v>52</v>
      </c>
      <c r="X79" s="170"/>
    </row>
    <row r="80" spans="1:35" x14ac:dyDescent="0.25">
      <c r="C80" s="3"/>
      <c r="D80" s="222" t="s">
        <v>57</v>
      </c>
      <c r="E80" s="223" t="s">
        <v>96</v>
      </c>
      <c r="F80" s="224">
        <v>9</v>
      </c>
      <c r="K80" s="144"/>
      <c r="O80" s="222" t="s">
        <v>56</v>
      </c>
      <c r="P80" s="199">
        <v>6</v>
      </c>
      <c r="Q80" s="199" t="s">
        <v>74</v>
      </c>
      <c r="R80" s="199"/>
      <c r="S80" s="199"/>
      <c r="T80" s="200"/>
      <c r="U80" s="199"/>
      <c r="V80" s="199"/>
      <c r="W80" s="201" t="s">
        <v>52</v>
      </c>
      <c r="X80" s="170"/>
    </row>
    <row r="81" spans="2:24" x14ac:dyDescent="0.25">
      <c r="K81" s="144"/>
      <c r="O81" s="225" t="s">
        <v>58</v>
      </c>
      <c r="P81" s="226">
        <v>6</v>
      </c>
      <c r="Q81" s="226" t="s">
        <v>75</v>
      </c>
      <c r="R81" s="226"/>
      <c r="S81" s="226"/>
      <c r="T81" s="227"/>
      <c r="U81" s="226"/>
      <c r="V81" s="226"/>
      <c r="W81" s="228" t="s">
        <v>52</v>
      </c>
      <c r="X81" s="170"/>
    </row>
    <row r="82" spans="2:24" x14ac:dyDescent="0.25">
      <c r="K82" s="144"/>
      <c r="X82" s="170"/>
    </row>
    <row r="83" spans="2:24" x14ac:dyDescent="0.25">
      <c r="C83" s="170" t="s">
        <v>179</v>
      </c>
      <c r="D83" s="170"/>
      <c r="E83" s="170"/>
      <c r="F83" s="170"/>
      <c r="G83" s="171"/>
      <c r="H83" s="171"/>
      <c r="I83" s="171"/>
      <c r="J83" s="172"/>
      <c r="K83" s="173"/>
      <c r="L83" s="170"/>
      <c r="M83" s="170"/>
      <c r="N83" s="169"/>
      <c r="O83" s="170"/>
      <c r="P83" s="170"/>
      <c r="Q83" s="170"/>
      <c r="R83" s="170"/>
      <c r="S83" s="170"/>
      <c r="T83" s="174"/>
      <c r="U83" s="170"/>
      <c r="V83" s="170"/>
      <c r="W83" s="170"/>
      <c r="X83" s="170"/>
    </row>
    <row r="84" spans="2:24" x14ac:dyDescent="0.25">
      <c r="C84" s="3"/>
      <c r="D84" s="222" t="s">
        <v>55</v>
      </c>
      <c r="E84" s="223" t="s">
        <v>4</v>
      </c>
      <c r="F84" s="201">
        <v>3</v>
      </c>
      <c r="K84" s="144"/>
      <c r="O84" s="222" t="s">
        <v>4</v>
      </c>
      <c r="P84" s="199">
        <v>3</v>
      </c>
      <c r="Q84" s="199" t="s">
        <v>75</v>
      </c>
      <c r="R84" s="199"/>
      <c r="S84" s="199"/>
      <c r="T84" s="200"/>
      <c r="U84" s="199"/>
      <c r="V84" s="199"/>
      <c r="W84" s="224" t="s">
        <v>52</v>
      </c>
      <c r="X84" s="170"/>
    </row>
    <row r="85" spans="2:24" x14ac:dyDescent="0.25">
      <c r="C85" s="3"/>
      <c r="D85" s="199"/>
      <c r="E85" s="223"/>
      <c r="F85" s="198"/>
      <c r="K85" s="144"/>
      <c r="O85" s="6"/>
      <c r="P85" s="6"/>
      <c r="Q85" s="6"/>
      <c r="R85" s="6"/>
      <c r="W85" s="6"/>
      <c r="X85" s="170"/>
    </row>
    <row r="86" spans="2:24" x14ac:dyDescent="0.25">
      <c r="C86" s="3"/>
      <c r="D86" s="222" t="s">
        <v>55</v>
      </c>
      <c r="E86" s="223" t="s">
        <v>95</v>
      </c>
      <c r="F86" s="201">
        <v>9</v>
      </c>
      <c r="K86" s="144"/>
      <c r="O86" s="222" t="s">
        <v>33</v>
      </c>
      <c r="P86" s="199">
        <v>6</v>
      </c>
      <c r="Q86" s="199" t="s">
        <v>23</v>
      </c>
      <c r="R86" s="199"/>
      <c r="S86" s="199"/>
      <c r="T86" s="200"/>
      <c r="U86" s="199"/>
      <c r="V86" s="199"/>
      <c r="W86" s="201" t="s">
        <v>52</v>
      </c>
      <c r="X86" s="170"/>
    </row>
    <row r="87" spans="2:24" x14ac:dyDescent="0.25">
      <c r="C87" s="3"/>
      <c r="D87" s="3"/>
      <c r="F87" s="90"/>
      <c r="K87" s="144"/>
      <c r="O87" s="225" t="s">
        <v>24</v>
      </c>
      <c r="P87" s="226">
        <v>3</v>
      </c>
      <c r="Q87" s="229" t="s">
        <v>75</v>
      </c>
      <c r="R87" s="226"/>
      <c r="S87" s="226"/>
      <c r="T87" s="227"/>
      <c r="U87" s="226"/>
      <c r="V87" s="226"/>
      <c r="W87" s="228" t="s">
        <v>52</v>
      </c>
      <c r="X87" s="170"/>
    </row>
    <row r="88" spans="2:24" x14ac:dyDescent="0.25">
      <c r="C88" s="3"/>
      <c r="D88" s="3"/>
      <c r="F88" s="90"/>
      <c r="K88" s="144"/>
      <c r="O88" s="6"/>
      <c r="P88" s="6"/>
      <c r="Q88" s="72"/>
      <c r="R88" s="6"/>
      <c r="W88" s="72"/>
      <c r="X88" s="170"/>
    </row>
    <row r="89" spans="2:24" x14ac:dyDescent="0.25">
      <c r="C89" s="3"/>
      <c r="D89" s="222" t="s">
        <v>57</v>
      </c>
      <c r="E89" s="223" t="s">
        <v>96</v>
      </c>
      <c r="F89" s="224">
        <v>9</v>
      </c>
      <c r="K89" s="144"/>
      <c r="O89" s="222" t="s">
        <v>56</v>
      </c>
      <c r="P89" s="199">
        <v>6</v>
      </c>
      <c r="Q89" s="199" t="s">
        <v>74</v>
      </c>
      <c r="R89" s="199"/>
      <c r="S89" s="199"/>
      <c r="T89" s="200"/>
      <c r="U89" s="199"/>
      <c r="V89" s="199"/>
      <c r="W89" s="201" t="s">
        <v>52</v>
      </c>
      <c r="X89" s="170"/>
    </row>
    <row r="90" spans="2:24" x14ac:dyDescent="0.25">
      <c r="C90" s="3"/>
      <c r="D90" s="3"/>
      <c r="K90" s="144"/>
      <c r="O90" s="225" t="s">
        <v>129</v>
      </c>
      <c r="P90" s="226">
        <v>3</v>
      </c>
      <c r="Q90" s="229" t="s">
        <v>75</v>
      </c>
      <c r="R90" s="226"/>
      <c r="S90" s="226"/>
      <c r="T90" s="227"/>
      <c r="U90" s="226"/>
      <c r="V90" s="226"/>
      <c r="W90" s="228" t="s">
        <v>52</v>
      </c>
      <c r="X90" s="170"/>
    </row>
    <row r="91" spans="2:24" x14ac:dyDescent="0.25">
      <c r="C91" s="3"/>
      <c r="D91" s="3"/>
      <c r="F91" s="90"/>
      <c r="K91" s="144"/>
      <c r="X91" s="170"/>
    </row>
    <row r="92" spans="2:24" ht="6.75" customHeight="1" x14ac:dyDescent="0.25">
      <c r="B92" s="169"/>
      <c r="C92" s="169"/>
      <c r="D92" s="169"/>
      <c r="E92" s="170"/>
      <c r="F92" s="170"/>
      <c r="G92" s="171"/>
      <c r="H92" s="171"/>
      <c r="I92" s="171"/>
      <c r="J92" s="172"/>
      <c r="K92" s="173"/>
      <c r="L92" s="170"/>
      <c r="M92" s="170"/>
      <c r="N92" s="169"/>
      <c r="O92" s="170"/>
      <c r="P92" s="170"/>
      <c r="Q92" s="170"/>
      <c r="R92" s="170"/>
      <c r="S92" s="170"/>
      <c r="T92" s="174"/>
      <c r="U92" s="170"/>
      <c r="V92" s="170"/>
      <c r="W92" s="170"/>
      <c r="X92" s="170"/>
    </row>
    <row r="93" spans="2:24" x14ac:dyDescent="0.25">
      <c r="K93" s="144"/>
    </row>
    <row r="94" spans="2:24" x14ac:dyDescent="0.25">
      <c r="K94" s="144"/>
    </row>
    <row r="95" spans="2:24" x14ac:dyDescent="0.25">
      <c r="K95" s="144"/>
    </row>
    <row r="96" spans="2:24" x14ac:dyDescent="0.25">
      <c r="K96" s="144"/>
    </row>
    <row r="97" spans="11:11" x14ac:dyDescent="0.25">
      <c r="K97" s="144"/>
    </row>
    <row r="98" spans="11:11" x14ac:dyDescent="0.25">
      <c r="K98" s="144"/>
    </row>
    <row r="99" spans="11:11" x14ac:dyDescent="0.25">
      <c r="K99" s="144"/>
    </row>
    <row r="100" spans="11:11" x14ac:dyDescent="0.25">
      <c r="K100" s="144"/>
    </row>
    <row r="101" spans="11:11" x14ac:dyDescent="0.25">
      <c r="K101" s="144"/>
    </row>
    <row r="102" spans="11:11" x14ac:dyDescent="0.25">
      <c r="K102" s="144"/>
    </row>
    <row r="103" spans="11:11" x14ac:dyDescent="0.25">
      <c r="K103" s="144"/>
    </row>
    <row r="104" spans="11:11" x14ac:dyDescent="0.25">
      <c r="K104" s="144"/>
    </row>
    <row r="105" spans="11:11" x14ac:dyDescent="0.25">
      <c r="K105" s="144"/>
    </row>
    <row r="106" spans="11:11" x14ac:dyDescent="0.25">
      <c r="K106" s="144"/>
    </row>
    <row r="107" spans="11:11" x14ac:dyDescent="0.25">
      <c r="K107" s="144"/>
    </row>
    <row r="108" spans="11:11" x14ac:dyDescent="0.25">
      <c r="K108" s="144"/>
    </row>
    <row r="109" spans="11:11" x14ac:dyDescent="0.25">
      <c r="K109" s="144"/>
    </row>
    <row r="110" spans="11:11" x14ac:dyDescent="0.25">
      <c r="K110" s="144"/>
    </row>
    <row r="111" spans="11:11" x14ac:dyDescent="0.25">
      <c r="K111" s="144"/>
    </row>
    <row r="112" spans="11:11" x14ac:dyDescent="0.25">
      <c r="K112" s="144"/>
    </row>
    <row r="113" spans="11:11" x14ac:dyDescent="0.25">
      <c r="K113" s="144"/>
    </row>
    <row r="114" spans="11:11" x14ac:dyDescent="0.25">
      <c r="K114" s="144"/>
    </row>
    <row r="115" spans="11:11" x14ac:dyDescent="0.25">
      <c r="K115" s="144"/>
    </row>
    <row r="116" spans="11:11" x14ac:dyDescent="0.25">
      <c r="K116" s="144"/>
    </row>
    <row r="117" spans="11:11" x14ac:dyDescent="0.25">
      <c r="K117" s="144"/>
    </row>
    <row r="118" spans="11:11" x14ac:dyDescent="0.25">
      <c r="K118" s="144"/>
    </row>
    <row r="119" spans="11:11" x14ac:dyDescent="0.25">
      <c r="K119" s="144"/>
    </row>
    <row r="120" spans="11:11" x14ac:dyDescent="0.25">
      <c r="K120" s="144"/>
    </row>
    <row r="121" spans="11:11" x14ac:dyDescent="0.25">
      <c r="K121" s="144"/>
    </row>
    <row r="122" spans="11:11" x14ac:dyDescent="0.25">
      <c r="K122" s="144"/>
    </row>
    <row r="123" spans="11:11" x14ac:dyDescent="0.25">
      <c r="K123" s="144"/>
    </row>
    <row r="124" spans="11:11" x14ac:dyDescent="0.25">
      <c r="K124" s="144"/>
    </row>
    <row r="125" spans="11:11" x14ac:dyDescent="0.25">
      <c r="K125" s="144"/>
    </row>
    <row r="126" spans="11:11" x14ac:dyDescent="0.25">
      <c r="K126" s="144"/>
    </row>
    <row r="127" spans="11:11" x14ac:dyDescent="0.25">
      <c r="K127" s="144"/>
    </row>
    <row r="128" spans="11:11" x14ac:dyDescent="0.25">
      <c r="K128" s="144"/>
    </row>
    <row r="129" spans="11:11" x14ac:dyDescent="0.25">
      <c r="K129" s="144"/>
    </row>
    <row r="130" spans="11:11" x14ac:dyDescent="0.25">
      <c r="K130" s="144"/>
    </row>
    <row r="131" spans="11:11" x14ac:dyDescent="0.25">
      <c r="K131" s="144"/>
    </row>
    <row r="132" spans="11:11" x14ac:dyDescent="0.25">
      <c r="K132" s="144"/>
    </row>
    <row r="133" spans="11:11" x14ac:dyDescent="0.25">
      <c r="K133" s="144"/>
    </row>
    <row r="134" spans="11:11" x14ac:dyDescent="0.25">
      <c r="K134" s="144"/>
    </row>
    <row r="135" spans="11:11" x14ac:dyDescent="0.25">
      <c r="K135" s="144"/>
    </row>
    <row r="136" spans="11:11" x14ac:dyDescent="0.25">
      <c r="K136" s="144"/>
    </row>
    <row r="137" spans="11:11" x14ac:dyDescent="0.25">
      <c r="K137" s="144"/>
    </row>
    <row r="138" spans="11:11" x14ac:dyDescent="0.25">
      <c r="K138" s="144"/>
    </row>
    <row r="139" spans="11:11" x14ac:dyDescent="0.25">
      <c r="K139" s="144"/>
    </row>
    <row r="140" spans="11:11" x14ac:dyDescent="0.25">
      <c r="K140" s="144"/>
    </row>
    <row r="141" spans="11:11" x14ac:dyDescent="0.25">
      <c r="K141" s="144"/>
    </row>
    <row r="142" spans="11:11" x14ac:dyDescent="0.25">
      <c r="K142" s="144"/>
    </row>
    <row r="143" spans="11:11" x14ac:dyDescent="0.25">
      <c r="K143" s="144"/>
    </row>
    <row r="144" spans="11:11" x14ac:dyDescent="0.25">
      <c r="K144" s="144"/>
    </row>
    <row r="145" spans="11:11" x14ac:dyDescent="0.25">
      <c r="K145" s="144"/>
    </row>
    <row r="146" spans="11:11" x14ac:dyDescent="0.25">
      <c r="K146" s="144"/>
    </row>
    <row r="147" spans="11:11" x14ac:dyDescent="0.25">
      <c r="K147" s="144"/>
    </row>
    <row r="148" spans="11:11" x14ac:dyDescent="0.25">
      <c r="K148" s="144"/>
    </row>
    <row r="149" spans="11:11" x14ac:dyDescent="0.25">
      <c r="K149" s="144"/>
    </row>
    <row r="150" spans="11:11" x14ac:dyDescent="0.25">
      <c r="K150" s="144"/>
    </row>
    <row r="151" spans="11:11" x14ac:dyDescent="0.25">
      <c r="K151" s="144"/>
    </row>
    <row r="152" spans="11:11" x14ac:dyDescent="0.25">
      <c r="K152" s="144"/>
    </row>
    <row r="153" spans="11:11" x14ac:dyDescent="0.25">
      <c r="K153" s="144"/>
    </row>
    <row r="154" spans="11:11" x14ac:dyDescent="0.25">
      <c r="K154" s="144"/>
    </row>
    <row r="155" spans="11:11" x14ac:dyDescent="0.25">
      <c r="K155" s="144"/>
    </row>
    <row r="156" spans="11:11" x14ac:dyDescent="0.25">
      <c r="K156" s="144"/>
    </row>
    <row r="157" spans="11:11" x14ac:dyDescent="0.25">
      <c r="K157" s="144"/>
    </row>
    <row r="158" spans="11:11" x14ac:dyDescent="0.25">
      <c r="K158" s="144"/>
    </row>
    <row r="159" spans="11:11" x14ac:dyDescent="0.25">
      <c r="K159" s="144"/>
    </row>
    <row r="160" spans="11:11" x14ac:dyDescent="0.25">
      <c r="K160" s="144"/>
    </row>
    <row r="161" spans="11:11" x14ac:dyDescent="0.25">
      <c r="K161" s="144"/>
    </row>
    <row r="162" spans="11:11" x14ac:dyDescent="0.25">
      <c r="K162" s="144"/>
    </row>
    <row r="163" spans="11:11" x14ac:dyDescent="0.25">
      <c r="K163" s="144"/>
    </row>
    <row r="164" spans="11:11" x14ac:dyDescent="0.25">
      <c r="K164" s="144"/>
    </row>
    <row r="165" spans="11:11" x14ac:dyDescent="0.25">
      <c r="K165" s="144"/>
    </row>
    <row r="166" spans="11:11" x14ac:dyDescent="0.25">
      <c r="K166" s="144"/>
    </row>
    <row r="167" spans="11:11" x14ac:dyDescent="0.25">
      <c r="K167" s="144"/>
    </row>
    <row r="168" spans="11:11" x14ac:dyDescent="0.25">
      <c r="K168" s="144"/>
    </row>
    <row r="169" spans="11:11" x14ac:dyDescent="0.25">
      <c r="K169" s="144"/>
    </row>
    <row r="170" spans="11:11" x14ac:dyDescent="0.25">
      <c r="K170" s="144"/>
    </row>
    <row r="171" spans="11:11" x14ac:dyDescent="0.25">
      <c r="K171" s="144"/>
    </row>
    <row r="172" spans="11:11" x14ac:dyDescent="0.25">
      <c r="K172" s="144"/>
    </row>
    <row r="173" spans="11:11" x14ac:dyDescent="0.25">
      <c r="K173" s="144"/>
    </row>
    <row r="174" spans="11:11" x14ac:dyDescent="0.25">
      <c r="K174" s="144"/>
    </row>
    <row r="175" spans="11:11" x14ac:dyDescent="0.25">
      <c r="K175" s="144"/>
    </row>
    <row r="176" spans="11:11" x14ac:dyDescent="0.25">
      <c r="K176" s="144"/>
    </row>
    <row r="177" spans="11:11" x14ac:dyDescent="0.25">
      <c r="K177" s="144"/>
    </row>
    <row r="178" spans="11:11" x14ac:dyDescent="0.25">
      <c r="K178" s="144"/>
    </row>
    <row r="179" spans="11:11" x14ac:dyDescent="0.25">
      <c r="K179" s="144"/>
    </row>
    <row r="180" spans="11:11" x14ac:dyDescent="0.25">
      <c r="K180" s="144"/>
    </row>
    <row r="181" spans="11:11" x14ac:dyDescent="0.25">
      <c r="K181" s="144"/>
    </row>
    <row r="182" spans="11:11" x14ac:dyDescent="0.25">
      <c r="K182" s="144"/>
    </row>
    <row r="183" spans="11:11" x14ac:dyDescent="0.25">
      <c r="K183" s="144"/>
    </row>
    <row r="184" spans="11:11" x14ac:dyDescent="0.25">
      <c r="K184" s="144"/>
    </row>
    <row r="185" spans="11:11" x14ac:dyDescent="0.25">
      <c r="K185" s="144"/>
    </row>
    <row r="186" spans="11:11" x14ac:dyDescent="0.25">
      <c r="K186" s="144"/>
    </row>
    <row r="187" spans="11:11" x14ac:dyDescent="0.25">
      <c r="K187" s="144"/>
    </row>
    <row r="188" spans="11:11" x14ac:dyDescent="0.25">
      <c r="K188" s="144"/>
    </row>
    <row r="189" spans="11:11" x14ac:dyDescent="0.25">
      <c r="K189" s="144"/>
    </row>
    <row r="190" spans="11:11" x14ac:dyDescent="0.25">
      <c r="K190" s="144"/>
    </row>
    <row r="191" spans="11:11" x14ac:dyDescent="0.25">
      <c r="K191" s="144"/>
    </row>
    <row r="192" spans="11:11" x14ac:dyDescent="0.25">
      <c r="K192" s="144"/>
    </row>
    <row r="193" spans="11:11" x14ac:dyDescent="0.25">
      <c r="K193" s="144"/>
    </row>
    <row r="194" spans="11:11" x14ac:dyDescent="0.25">
      <c r="K194" s="144"/>
    </row>
    <row r="195" spans="11:11" x14ac:dyDescent="0.25">
      <c r="K195" s="144"/>
    </row>
    <row r="196" spans="11:11" x14ac:dyDescent="0.25">
      <c r="K196" s="144"/>
    </row>
    <row r="197" spans="11:11" x14ac:dyDescent="0.25">
      <c r="K197" s="144"/>
    </row>
    <row r="198" spans="11:11" x14ac:dyDescent="0.25">
      <c r="K198" s="144"/>
    </row>
    <row r="199" spans="11:11" x14ac:dyDescent="0.25">
      <c r="K199" s="144"/>
    </row>
    <row r="200" spans="11:11" x14ac:dyDescent="0.25">
      <c r="K200" s="144"/>
    </row>
    <row r="201" spans="11:11" x14ac:dyDescent="0.25">
      <c r="K201" s="144"/>
    </row>
    <row r="202" spans="11:11" x14ac:dyDescent="0.25">
      <c r="K202" s="144"/>
    </row>
    <row r="203" spans="11:11" x14ac:dyDescent="0.25">
      <c r="K203" s="144"/>
    </row>
    <row r="204" spans="11:11" x14ac:dyDescent="0.25">
      <c r="K204" s="144"/>
    </row>
    <row r="205" spans="11:11" x14ac:dyDescent="0.25">
      <c r="K205" s="144"/>
    </row>
    <row r="206" spans="11:11" x14ac:dyDescent="0.25">
      <c r="K206" s="144"/>
    </row>
    <row r="207" spans="11:11" x14ac:dyDescent="0.25">
      <c r="K207" s="144"/>
    </row>
    <row r="208" spans="11:11" x14ac:dyDescent="0.25">
      <c r="K208" s="144"/>
    </row>
    <row r="209" spans="11:11" x14ac:dyDescent="0.25">
      <c r="K209" s="144"/>
    </row>
    <row r="210" spans="11:11" x14ac:dyDescent="0.25">
      <c r="K210" s="144"/>
    </row>
    <row r="211" spans="11:11" x14ac:dyDescent="0.25">
      <c r="K211" s="144"/>
    </row>
    <row r="212" spans="11:11" x14ac:dyDescent="0.25">
      <c r="K212" s="144"/>
    </row>
    <row r="213" spans="11:11" x14ac:dyDescent="0.25">
      <c r="K213" s="144"/>
    </row>
    <row r="214" spans="11:11" x14ac:dyDescent="0.25">
      <c r="K214" s="144"/>
    </row>
    <row r="215" spans="11:11" x14ac:dyDescent="0.25">
      <c r="K215" s="144"/>
    </row>
    <row r="216" spans="11:11" x14ac:dyDescent="0.25">
      <c r="K216" s="144"/>
    </row>
    <row r="217" spans="11:11" x14ac:dyDescent="0.25">
      <c r="K217" s="144"/>
    </row>
    <row r="218" spans="11:11" x14ac:dyDescent="0.25">
      <c r="K218" s="144"/>
    </row>
    <row r="219" spans="11:11" x14ac:dyDescent="0.25">
      <c r="K219" s="144"/>
    </row>
    <row r="220" spans="11:11" x14ac:dyDescent="0.25">
      <c r="K220" s="144"/>
    </row>
    <row r="221" spans="11:11" x14ac:dyDescent="0.25">
      <c r="K221" s="144"/>
    </row>
    <row r="222" spans="11:11" x14ac:dyDescent="0.25">
      <c r="K222" s="144"/>
    </row>
    <row r="223" spans="11:11" x14ac:dyDescent="0.25">
      <c r="K223" s="144"/>
    </row>
    <row r="224" spans="11:11" x14ac:dyDescent="0.25">
      <c r="K224" s="144"/>
    </row>
    <row r="225" spans="11:11" x14ac:dyDescent="0.25">
      <c r="K225" s="144"/>
    </row>
    <row r="226" spans="11:11" x14ac:dyDescent="0.25">
      <c r="K226" s="144"/>
    </row>
    <row r="227" spans="11:11" x14ac:dyDescent="0.25">
      <c r="K227" s="144"/>
    </row>
    <row r="228" spans="11:11" x14ac:dyDescent="0.25">
      <c r="K228" s="144"/>
    </row>
    <row r="229" spans="11:11" x14ac:dyDescent="0.25">
      <c r="K229" s="144"/>
    </row>
    <row r="230" spans="11:11" x14ac:dyDescent="0.25">
      <c r="K230" s="144"/>
    </row>
    <row r="231" spans="11:11" x14ac:dyDescent="0.25">
      <c r="K231" s="144"/>
    </row>
    <row r="232" spans="11:11" x14ac:dyDescent="0.25">
      <c r="K232" s="144"/>
    </row>
    <row r="233" spans="11:11" x14ac:dyDescent="0.25">
      <c r="K233" s="144"/>
    </row>
    <row r="234" spans="11:11" x14ac:dyDescent="0.25">
      <c r="K234" s="144"/>
    </row>
    <row r="235" spans="11:11" x14ac:dyDescent="0.25">
      <c r="K235" s="144"/>
    </row>
    <row r="236" spans="11:11" x14ac:dyDescent="0.25">
      <c r="K236" s="144"/>
    </row>
    <row r="237" spans="11:11" x14ac:dyDescent="0.25">
      <c r="K237" s="144"/>
    </row>
    <row r="238" spans="11:11" x14ac:dyDescent="0.25">
      <c r="K238" s="144"/>
    </row>
    <row r="239" spans="11:11" x14ac:dyDescent="0.25">
      <c r="K239" s="144"/>
    </row>
    <row r="240" spans="11:11" x14ac:dyDescent="0.25">
      <c r="K240" s="144"/>
    </row>
    <row r="241" spans="11:11" x14ac:dyDescent="0.25">
      <c r="K241" s="144"/>
    </row>
    <row r="242" spans="11:11" x14ac:dyDescent="0.25">
      <c r="K242" s="144"/>
    </row>
    <row r="243" spans="11:11" x14ac:dyDescent="0.25">
      <c r="K243" s="144"/>
    </row>
    <row r="244" spans="11:11" x14ac:dyDescent="0.25">
      <c r="K244" s="144"/>
    </row>
    <row r="245" spans="11:11" x14ac:dyDescent="0.25">
      <c r="K245" s="144"/>
    </row>
    <row r="246" spans="11:11" x14ac:dyDescent="0.25">
      <c r="K246" s="144"/>
    </row>
    <row r="247" spans="11:11" x14ac:dyDescent="0.25">
      <c r="K247" s="144"/>
    </row>
    <row r="248" spans="11:11" x14ac:dyDescent="0.25">
      <c r="K248" s="144"/>
    </row>
    <row r="249" spans="11:11" x14ac:dyDescent="0.25">
      <c r="K249" s="144"/>
    </row>
    <row r="250" spans="11:11" x14ac:dyDescent="0.25">
      <c r="K250" s="144"/>
    </row>
    <row r="251" spans="11:11" x14ac:dyDescent="0.25">
      <c r="K251" s="144"/>
    </row>
    <row r="252" spans="11:11" x14ac:dyDescent="0.25">
      <c r="K252" s="144"/>
    </row>
    <row r="253" spans="11:11" x14ac:dyDescent="0.25">
      <c r="K253" s="144"/>
    </row>
    <row r="254" spans="11:11" x14ac:dyDescent="0.25">
      <c r="K254" s="144"/>
    </row>
    <row r="255" spans="11:11" x14ac:dyDescent="0.25">
      <c r="K255" s="144"/>
    </row>
    <row r="256" spans="11:11" x14ac:dyDescent="0.25">
      <c r="K256" s="144"/>
    </row>
    <row r="257" spans="11:11" x14ac:dyDescent="0.25">
      <c r="K257" s="144"/>
    </row>
    <row r="258" spans="11:11" x14ac:dyDescent="0.25">
      <c r="K258" s="144"/>
    </row>
    <row r="259" spans="11:11" x14ac:dyDescent="0.25">
      <c r="K259" s="144"/>
    </row>
    <row r="260" spans="11:11" x14ac:dyDescent="0.25">
      <c r="K260" s="144"/>
    </row>
    <row r="261" spans="11:11" x14ac:dyDescent="0.25">
      <c r="K261" s="144"/>
    </row>
    <row r="262" spans="11:11" x14ac:dyDescent="0.25">
      <c r="K262" s="144"/>
    </row>
    <row r="263" spans="11:11" x14ac:dyDescent="0.25">
      <c r="K263" s="144"/>
    </row>
    <row r="264" spans="11:11" x14ac:dyDescent="0.25">
      <c r="K264" s="144"/>
    </row>
    <row r="265" spans="11:11" x14ac:dyDescent="0.25">
      <c r="K265" s="144"/>
    </row>
    <row r="266" spans="11:11" x14ac:dyDescent="0.25">
      <c r="K266" s="144"/>
    </row>
    <row r="267" spans="11:11" x14ac:dyDescent="0.25">
      <c r="K267" s="144"/>
    </row>
    <row r="268" spans="11:11" x14ac:dyDescent="0.25">
      <c r="K268" s="144"/>
    </row>
    <row r="269" spans="11:11" x14ac:dyDescent="0.25">
      <c r="K269" s="144"/>
    </row>
    <row r="270" spans="11:11" x14ac:dyDescent="0.25">
      <c r="K270" s="144"/>
    </row>
    <row r="271" spans="11:11" x14ac:dyDescent="0.25">
      <c r="K271" s="144"/>
    </row>
    <row r="272" spans="11:11" x14ac:dyDescent="0.25">
      <c r="K272" s="144"/>
    </row>
    <row r="273" spans="11:11" x14ac:dyDescent="0.25">
      <c r="K273" s="144"/>
    </row>
    <row r="274" spans="11:11" x14ac:dyDescent="0.25">
      <c r="K274" s="144"/>
    </row>
    <row r="275" spans="11:11" x14ac:dyDescent="0.25">
      <c r="K275" s="144"/>
    </row>
    <row r="276" spans="11:11" x14ac:dyDescent="0.25">
      <c r="K276" s="144"/>
    </row>
    <row r="277" spans="11:11" x14ac:dyDescent="0.25">
      <c r="K277" s="144"/>
    </row>
    <row r="278" spans="11:11" x14ac:dyDescent="0.25">
      <c r="K278" s="144"/>
    </row>
    <row r="279" spans="11:11" x14ac:dyDescent="0.25">
      <c r="K279" s="144"/>
    </row>
    <row r="280" spans="11:11" x14ac:dyDescent="0.25">
      <c r="K280" s="144"/>
    </row>
    <row r="281" spans="11:11" x14ac:dyDescent="0.25">
      <c r="K281" s="144"/>
    </row>
    <row r="282" spans="11:11" x14ac:dyDescent="0.25">
      <c r="K282" s="144"/>
    </row>
    <row r="283" spans="11:11" x14ac:dyDescent="0.25">
      <c r="K283" s="144"/>
    </row>
    <row r="284" spans="11:11" x14ac:dyDescent="0.25">
      <c r="K284" s="144"/>
    </row>
    <row r="285" spans="11:11" x14ac:dyDescent="0.25">
      <c r="K285" s="144"/>
    </row>
    <row r="286" spans="11:11" x14ac:dyDescent="0.25">
      <c r="K286" s="144"/>
    </row>
    <row r="287" spans="11:11" x14ac:dyDescent="0.25">
      <c r="K287" s="144"/>
    </row>
    <row r="288" spans="11:11" x14ac:dyDescent="0.25">
      <c r="K288" s="144"/>
    </row>
    <row r="289" spans="11:11" x14ac:dyDescent="0.25">
      <c r="K289" s="144"/>
    </row>
    <row r="290" spans="11:11" x14ac:dyDescent="0.25">
      <c r="K290" s="144"/>
    </row>
    <row r="291" spans="11:11" x14ac:dyDescent="0.25">
      <c r="K291" s="144"/>
    </row>
    <row r="292" spans="11:11" x14ac:dyDescent="0.25">
      <c r="K292" s="144"/>
    </row>
    <row r="293" spans="11:11" x14ac:dyDescent="0.25">
      <c r="K293" s="144"/>
    </row>
    <row r="294" spans="11:11" x14ac:dyDescent="0.25">
      <c r="K294" s="144"/>
    </row>
    <row r="295" spans="11:11" x14ac:dyDescent="0.25">
      <c r="K295" s="144"/>
    </row>
    <row r="296" spans="11:11" x14ac:dyDescent="0.25">
      <c r="K296" s="144"/>
    </row>
    <row r="297" spans="11:11" x14ac:dyDescent="0.25">
      <c r="K297" s="144"/>
    </row>
    <row r="298" spans="11:11" x14ac:dyDescent="0.25">
      <c r="K298" s="144"/>
    </row>
    <row r="299" spans="11:11" x14ac:dyDescent="0.25">
      <c r="K299" s="144"/>
    </row>
    <row r="300" spans="11:11" x14ac:dyDescent="0.25">
      <c r="K300" s="144"/>
    </row>
    <row r="301" spans="11:11" x14ac:dyDescent="0.25">
      <c r="K301" s="144"/>
    </row>
    <row r="302" spans="11:11" x14ac:dyDescent="0.25">
      <c r="K302" s="144"/>
    </row>
    <row r="303" spans="11:11" x14ac:dyDescent="0.25">
      <c r="K303" s="144"/>
    </row>
    <row r="304" spans="11:11" x14ac:dyDescent="0.25">
      <c r="K304" s="144"/>
    </row>
    <row r="305" spans="11:11" x14ac:dyDescent="0.25">
      <c r="K305" s="144"/>
    </row>
    <row r="306" spans="11:11" x14ac:dyDescent="0.25">
      <c r="K306" s="144"/>
    </row>
    <row r="307" spans="11:11" x14ac:dyDescent="0.25">
      <c r="K307" s="144"/>
    </row>
    <row r="308" spans="11:11" x14ac:dyDescent="0.25">
      <c r="K308" s="144"/>
    </row>
    <row r="309" spans="11:11" x14ac:dyDescent="0.25">
      <c r="K309" s="144"/>
    </row>
    <row r="310" spans="11:11" x14ac:dyDescent="0.25">
      <c r="K310" s="144"/>
    </row>
    <row r="311" spans="11:11" x14ac:dyDescent="0.25">
      <c r="K311" s="144"/>
    </row>
    <row r="312" spans="11:11" x14ac:dyDescent="0.25">
      <c r="K312" s="144"/>
    </row>
    <row r="313" spans="11:11" x14ac:dyDescent="0.25">
      <c r="K313" s="144"/>
    </row>
    <row r="314" spans="11:11" x14ac:dyDescent="0.25">
      <c r="K314" s="144"/>
    </row>
    <row r="315" spans="11:11" x14ac:dyDescent="0.25">
      <c r="K315" s="144"/>
    </row>
    <row r="316" spans="11:11" x14ac:dyDescent="0.25">
      <c r="K316" s="144"/>
    </row>
    <row r="317" spans="11:11" x14ac:dyDescent="0.25">
      <c r="K317" s="144"/>
    </row>
    <row r="318" spans="11:11" x14ac:dyDescent="0.25">
      <c r="K318" s="144"/>
    </row>
    <row r="319" spans="11:11" x14ac:dyDescent="0.25">
      <c r="K319" s="144"/>
    </row>
    <row r="320" spans="11:11" x14ac:dyDescent="0.25">
      <c r="K320" s="144"/>
    </row>
    <row r="321" spans="11:11" x14ac:dyDescent="0.25">
      <c r="K321" s="144"/>
    </row>
    <row r="322" spans="11:11" x14ac:dyDescent="0.25">
      <c r="K322" s="144"/>
    </row>
    <row r="323" spans="11:11" x14ac:dyDescent="0.25">
      <c r="K323" s="144"/>
    </row>
    <row r="324" spans="11:11" x14ac:dyDescent="0.25">
      <c r="K324" s="144"/>
    </row>
    <row r="325" spans="11:11" x14ac:dyDescent="0.25">
      <c r="K325" s="144"/>
    </row>
    <row r="326" spans="11:11" x14ac:dyDescent="0.25">
      <c r="K326" s="144"/>
    </row>
    <row r="327" spans="11:11" x14ac:dyDescent="0.25">
      <c r="K327" s="144"/>
    </row>
    <row r="328" spans="11:11" x14ac:dyDescent="0.25">
      <c r="K328" s="144"/>
    </row>
    <row r="329" spans="11:11" x14ac:dyDescent="0.25">
      <c r="K329" s="144"/>
    </row>
    <row r="330" spans="11:11" x14ac:dyDescent="0.25">
      <c r="K330" s="144"/>
    </row>
    <row r="331" spans="11:11" x14ac:dyDescent="0.25">
      <c r="K331" s="144"/>
    </row>
    <row r="332" spans="11:11" x14ac:dyDescent="0.25">
      <c r="K332" s="144"/>
    </row>
    <row r="333" spans="11:11" x14ac:dyDescent="0.25">
      <c r="K333" s="144"/>
    </row>
    <row r="334" spans="11:11" x14ac:dyDescent="0.25">
      <c r="K334" s="144"/>
    </row>
    <row r="335" spans="11:11" x14ac:dyDescent="0.25">
      <c r="K335" s="144"/>
    </row>
    <row r="336" spans="11:11" x14ac:dyDescent="0.25">
      <c r="K336" s="144"/>
    </row>
    <row r="337" spans="11:11" x14ac:dyDescent="0.25">
      <c r="K337" s="144"/>
    </row>
    <row r="338" spans="11:11" x14ac:dyDescent="0.25">
      <c r="K338" s="144"/>
    </row>
    <row r="339" spans="11:11" x14ac:dyDescent="0.25">
      <c r="K339" s="144"/>
    </row>
    <row r="340" spans="11:11" x14ac:dyDescent="0.25">
      <c r="K340" s="144"/>
    </row>
    <row r="341" spans="11:11" x14ac:dyDescent="0.25">
      <c r="K341" s="144"/>
    </row>
    <row r="342" spans="11:11" x14ac:dyDescent="0.25">
      <c r="K342" s="144"/>
    </row>
    <row r="343" spans="11:11" x14ac:dyDescent="0.25">
      <c r="K343" s="144"/>
    </row>
    <row r="344" spans="11:11" x14ac:dyDescent="0.25">
      <c r="K344" s="144"/>
    </row>
    <row r="345" spans="11:11" x14ac:dyDescent="0.25">
      <c r="K345" s="144"/>
    </row>
    <row r="346" spans="11:11" x14ac:dyDescent="0.25">
      <c r="K346" s="144"/>
    </row>
    <row r="347" spans="11:11" x14ac:dyDescent="0.25">
      <c r="K347" s="144"/>
    </row>
    <row r="348" spans="11:11" x14ac:dyDescent="0.25">
      <c r="K348" s="144"/>
    </row>
    <row r="349" spans="11:11" x14ac:dyDescent="0.25">
      <c r="K349" s="144"/>
    </row>
    <row r="350" spans="11:11" x14ac:dyDescent="0.25">
      <c r="K350" s="144"/>
    </row>
    <row r="351" spans="11:11" x14ac:dyDescent="0.25">
      <c r="K351" s="144"/>
    </row>
    <row r="352" spans="11:11" x14ac:dyDescent="0.25">
      <c r="K352" s="144"/>
    </row>
    <row r="353" spans="11:11" x14ac:dyDescent="0.25">
      <c r="K353" s="144"/>
    </row>
    <row r="354" spans="11:11" x14ac:dyDescent="0.25">
      <c r="K354" s="144"/>
    </row>
    <row r="355" spans="11:11" x14ac:dyDescent="0.25">
      <c r="K355" s="144"/>
    </row>
    <row r="356" spans="11:11" x14ac:dyDescent="0.25">
      <c r="K356" s="144"/>
    </row>
    <row r="357" spans="11:11" x14ac:dyDescent="0.25">
      <c r="K357" s="144"/>
    </row>
    <row r="358" spans="11:11" x14ac:dyDescent="0.25">
      <c r="K358" s="144"/>
    </row>
    <row r="359" spans="11:11" x14ac:dyDescent="0.25">
      <c r="K359" s="144"/>
    </row>
    <row r="360" spans="11:11" x14ac:dyDescent="0.25">
      <c r="K360" s="144"/>
    </row>
    <row r="361" spans="11:11" x14ac:dyDescent="0.25">
      <c r="K361" s="144"/>
    </row>
    <row r="362" spans="11:11" x14ac:dyDescent="0.25">
      <c r="K362" s="144"/>
    </row>
    <row r="363" spans="11:11" x14ac:dyDescent="0.25">
      <c r="K363" s="144"/>
    </row>
    <row r="364" spans="11:11" x14ac:dyDescent="0.25">
      <c r="K364" s="144"/>
    </row>
    <row r="365" spans="11:11" x14ac:dyDescent="0.25">
      <c r="K365" s="144"/>
    </row>
    <row r="366" spans="11:11" x14ac:dyDescent="0.25">
      <c r="K366" s="144"/>
    </row>
    <row r="367" spans="11:11" x14ac:dyDescent="0.25">
      <c r="K367" s="144"/>
    </row>
    <row r="368" spans="11:11" x14ac:dyDescent="0.25">
      <c r="K368" s="144"/>
    </row>
    <row r="369" spans="11:11" x14ac:dyDescent="0.25">
      <c r="K369" s="144"/>
    </row>
    <row r="370" spans="11:11" x14ac:dyDescent="0.25">
      <c r="K370" s="144"/>
    </row>
    <row r="371" spans="11:11" x14ac:dyDescent="0.25">
      <c r="K371" s="144"/>
    </row>
    <row r="372" spans="11:11" x14ac:dyDescent="0.25">
      <c r="K372" s="144"/>
    </row>
    <row r="373" spans="11:11" x14ac:dyDescent="0.25">
      <c r="K373" s="144"/>
    </row>
    <row r="374" spans="11:11" x14ac:dyDescent="0.25">
      <c r="K374" s="144"/>
    </row>
    <row r="375" spans="11:11" x14ac:dyDescent="0.25">
      <c r="K375" s="144"/>
    </row>
    <row r="376" spans="11:11" x14ac:dyDescent="0.25">
      <c r="K376" s="144"/>
    </row>
    <row r="377" spans="11:11" x14ac:dyDescent="0.25">
      <c r="K377" s="144"/>
    </row>
    <row r="378" spans="11:11" x14ac:dyDescent="0.25">
      <c r="K378" s="144"/>
    </row>
    <row r="379" spans="11:11" x14ac:dyDescent="0.25">
      <c r="K379" s="144"/>
    </row>
    <row r="380" spans="11:11" x14ac:dyDescent="0.25">
      <c r="K380" s="144"/>
    </row>
    <row r="381" spans="11:11" x14ac:dyDescent="0.25">
      <c r="K381" s="144"/>
    </row>
    <row r="382" spans="11:11" x14ac:dyDescent="0.25">
      <c r="K382" s="144"/>
    </row>
    <row r="383" spans="11:11" x14ac:dyDescent="0.25">
      <c r="K383" s="144"/>
    </row>
    <row r="384" spans="11:11" x14ac:dyDescent="0.25">
      <c r="K384" s="144"/>
    </row>
    <row r="385" spans="11:11" x14ac:dyDescent="0.25">
      <c r="K385" s="144"/>
    </row>
    <row r="386" spans="11:11" x14ac:dyDescent="0.25">
      <c r="K386" s="144"/>
    </row>
    <row r="387" spans="11:11" x14ac:dyDescent="0.25">
      <c r="K387" s="144"/>
    </row>
    <row r="388" spans="11:11" x14ac:dyDescent="0.25">
      <c r="K388" s="144"/>
    </row>
    <row r="389" spans="11:11" x14ac:dyDescent="0.25">
      <c r="K389" s="144"/>
    </row>
    <row r="390" spans="11:11" x14ac:dyDescent="0.25">
      <c r="K390" s="144"/>
    </row>
    <row r="391" spans="11:11" x14ac:dyDescent="0.25">
      <c r="K391" s="144"/>
    </row>
    <row r="392" spans="11:11" x14ac:dyDescent="0.25">
      <c r="K392" s="144"/>
    </row>
    <row r="393" spans="11:11" x14ac:dyDescent="0.25">
      <c r="K393" s="144"/>
    </row>
    <row r="394" spans="11:11" x14ac:dyDescent="0.25">
      <c r="K394" s="144"/>
    </row>
    <row r="395" spans="11:11" x14ac:dyDescent="0.25">
      <c r="K395" s="144"/>
    </row>
    <row r="396" spans="11:11" x14ac:dyDescent="0.25">
      <c r="K396" s="144"/>
    </row>
    <row r="397" spans="11:11" x14ac:dyDescent="0.25">
      <c r="K397" s="144"/>
    </row>
    <row r="398" spans="11:11" x14ac:dyDescent="0.25">
      <c r="K398" s="144"/>
    </row>
    <row r="399" spans="11:11" x14ac:dyDescent="0.25">
      <c r="K399" s="144"/>
    </row>
    <row r="400" spans="11:11" x14ac:dyDescent="0.25">
      <c r="K400" s="144"/>
    </row>
    <row r="401" spans="11:11" x14ac:dyDescent="0.25">
      <c r="K401" s="144"/>
    </row>
    <row r="402" spans="11:11" x14ac:dyDescent="0.25">
      <c r="K402" s="144"/>
    </row>
    <row r="403" spans="11:11" x14ac:dyDescent="0.25">
      <c r="K403" s="144"/>
    </row>
    <row r="404" spans="11:11" x14ac:dyDescent="0.25">
      <c r="K404" s="144"/>
    </row>
    <row r="405" spans="11:11" x14ac:dyDescent="0.25">
      <c r="K405" s="144"/>
    </row>
    <row r="406" spans="11:11" x14ac:dyDescent="0.25">
      <c r="K406" s="144"/>
    </row>
    <row r="407" spans="11:11" x14ac:dyDescent="0.25">
      <c r="K407" s="144"/>
    </row>
    <row r="408" spans="11:11" x14ac:dyDescent="0.25">
      <c r="K408" s="144"/>
    </row>
    <row r="409" spans="11:11" x14ac:dyDescent="0.25">
      <c r="K409" s="144"/>
    </row>
    <row r="410" spans="11:11" x14ac:dyDescent="0.25">
      <c r="K410" s="144"/>
    </row>
    <row r="411" spans="11:11" x14ac:dyDescent="0.25">
      <c r="K411" s="144"/>
    </row>
    <row r="412" spans="11:11" x14ac:dyDescent="0.25">
      <c r="K412" s="144"/>
    </row>
    <row r="413" spans="11:11" x14ac:dyDescent="0.25">
      <c r="K413" s="144"/>
    </row>
    <row r="414" spans="11:11" x14ac:dyDescent="0.25">
      <c r="K414" s="144"/>
    </row>
    <row r="415" spans="11:11" x14ac:dyDescent="0.25">
      <c r="K415" s="144"/>
    </row>
    <row r="416" spans="11:11" x14ac:dyDescent="0.25">
      <c r="K416" s="144"/>
    </row>
    <row r="417" spans="11:11" x14ac:dyDescent="0.25">
      <c r="K417" s="144"/>
    </row>
    <row r="418" spans="11:11" x14ac:dyDescent="0.25">
      <c r="K418" s="144"/>
    </row>
    <row r="419" spans="11:11" x14ac:dyDescent="0.25">
      <c r="K419" s="144"/>
    </row>
    <row r="420" spans="11:11" x14ac:dyDescent="0.25">
      <c r="K420" s="144"/>
    </row>
    <row r="421" spans="11:11" x14ac:dyDescent="0.25">
      <c r="K421" s="144"/>
    </row>
    <row r="422" spans="11:11" x14ac:dyDescent="0.25">
      <c r="K422" s="144"/>
    </row>
    <row r="423" spans="11:11" x14ac:dyDescent="0.25">
      <c r="K423" s="144"/>
    </row>
    <row r="424" spans="11:11" x14ac:dyDescent="0.25">
      <c r="K424" s="144"/>
    </row>
    <row r="425" spans="11:11" x14ac:dyDescent="0.25">
      <c r="K425" s="144"/>
    </row>
    <row r="426" spans="11:11" x14ac:dyDescent="0.25">
      <c r="K426" s="144"/>
    </row>
    <row r="427" spans="11:11" x14ac:dyDescent="0.25">
      <c r="K427" s="144"/>
    </row>
    <row r="428" spans="11:11" x14ac:dyDescent="0.25">
      <c r="K428" s="144"/>
    </row>
    <row r="429" spans="11:11" x14ac:dyDescent="0.25">
      <c r="K429" s="144"/>
    </row>
    <row r="430" spans="11:11" x14ac:dyDescent="0.25">
      <c r="K430" s="144"/>
    </row>
    <row r="431" spans="11:11" x14ac:dyDescent="0.25">
      <c r="K431" s="144"/>
    </row>
    <row r="432" spans="11:11" x14ac:dyDescent="0.25">
      <c r="K432" s="144"/>
    </row>
    <row r="433" spans="11:11" x14ac:dyDescent="0.25">
      <c r="K433" s="144"/>
    </row>
    <row r="434" spans="11:11" x14ac:dyDescent="0.25">
      <c r="K434" s="144"/>
    </row>
    <row r="435" spans="11:11" x14ac:dyDescent="0.25">
      <c r="K435" s="144"/>
    </row>
    <row r="436" spans="11:11" x14ac:dyDescent="0.25">
      <c r="K436" s="144"/>
    </row>
    <row r="437" spans="11:11" x14ac:dyDescent="0.25">
      <c r="K437" s="144"/>
    </row>
    <row r="438" spans="11:11" x14ac:dyDescent="0.25">
      <c r="K438" s="144"/>
    </row>
    <row r="439" spans="11:11" x14ac:dyDescent="0.25">
      <c r="K439" s="144"/>
    </row>
    <row r="440" spans="11:11" x14ac:dyDescent="0.25">
      <c r="K440" s="144"/>
    </row>
    <row r="441" spans="11:11" x14ac:dyDescent="0.25">
      <c r="K441" s="144"/>
    </row>
    <row r="442" spans="11:11" x14ac:dyDescent="0.25">
      <c r="K442" s="144"/>
    </row>
    <row r="443" spans="11:11" x14ac:dyDescent="0.25">
      <c r="K443" s="144"/>
    </row>
    <row r="444" spans="11:11" x14ac:dyDescent="0.25">
      <c r="K444" s="144"/>
    </row>
    <row r="445" spans="11:11" x14ac:dyDescent="0.25">
      <c r="K445" s="144"/>
    </row>
    <row r="446" spans="11:11" x14ac:dyDescent="0.25">
      <c r="K446" s="144"/>
    </row>
    <row r="447" spans="11:11" x14ac:dyDescent="0.25">
      <c r="K447" s="144"/>
    </row>
    <row r="448" spans="11:11" x14ac:dyDescent="0.25">
      <c r="K448" s="144"/>
    </row>
    <row r="449" spans="11:11" x14ac:dyDescent="0.25">
      <c r="K449" s="144"/>
    </row>
    <row r="450" spans="11:11" x14ac:dyDescent="0.25">
      <c r="K450" s="144"/>
    </row>
    <row r="451" spans="11:11" x14ac:dyDescent="0.25">
      <c r="K451" s="144"/>
    </row>
    <row r="452" spans="11:11" x14ac:dyDescent="0.25">
      <c r="K452" s="144"/>
    </row>
    <row r="453" spans="11:11" x14ac:dyDescent="0.25">
      <c r="K453" s="144"/>
    </row>
    <row r="454" spans="11:11" x14ac:dyDescent="0.25">
      <c r="K454" s="144"/>
    </row>
    <row r="455" spans="11:11" x14ac:dyDescent="0.25">
      <c r="K455" s="144"/>
    </row>
    <row r="456" spans="11:11" x14ac:dyDescent="0.25">
      <c r="K456" s="144"/>
    </row>
    <row r="457" spans="11:11" x14ac:dyDescent="0.25">
      <c r="K457" s="144"/>
    </row>
    <row r="458" spans="11:11" x14ac:dyDescent="0.25">
      <c r="K458" s="144"/>
    </row>
    <row r="459" spans="11:11" x14ac:dyDescent="0.25">
      <c r="K459" s="144"/>
    </row>
    <row r="460" spans="11:11" x14ac:dyDescent="0.25">
      <c r="K460" s="144"/>
    </row>
    <row r="461" spans="11:11" x14ac:dyDescent="0.25">
      <c r="K461" s="144"/>
    </row>
    <row r="462" spans="11:11" x14ac:dyDescent="0.25">
      <c r="K462" s="144"/>
    </row>
    <row r="463" spans="11:11" x14ac:dyDescent="0.25">
      <c r="K463" s="144"/>
    </row>
    <row r="464" spans="11:11" x14ac:dyDescent="0.25">
      <c r="K464" s="144"/>
    </row>
    <row r="465" spans="11:11" x14ac:dyDescent="0.25">
      <c r="K465" s="144"/>
    </row>
    <row r="466" spans="11:11" x14ac:dyDescent="0.25">
      <c r="K466" s="144"/>
    </row>
    <row r="467" spans="11:11" x14ac:dyDescent="0.25">
      <c r="K467" s="144"/>
    </row>
    <row r="468" spans="11:11" x14ac:dyDescent="0.25">
      <c r="K468" s="144"/>
    </row>
    <row r="469" spans="11:11" x14ac:dyDescent="0.25">
      <c r="K469" s="144"/>
    </row>
    <row r="470" spans="11:11" x14ac:dyDescent="0.25">
      <c r="K470" s="144"/>
    </row>
    <row r="471" spans="11:11" x14ac:dyDescent="0.25">
      <c r="K471" s="144"/>
    </row>
    <row r="472" spans="11:11" x14ac:dyDescent="0.25">
      <c r="K472" s="144"/>
    </row>
    <row r="473" spans="11:11" x14ac:dyDescent="0.25">
      <c r="K473" s="144"/>
    </row>
    <row r="474" spans="11:11" x14ac:dyDescent="0.25">
      <c r="K474" s="144"/>
    </row>
    <row r="475" spans="11:11" x14ac:dyDescent="0.25">
      <c r="K475" s="144"/>
    </row>
    <row r="476" spans="11:11" x14ac:dyDescent="0.25">
      <c r="K476" s="144"/>
    </row>
    <row r="477" spans="11:11" x14ac:dyDescent="0.25">
      <c r="K477" s="144"/>
    </row>
    <row r="478" spans="11:11" x14ac:dyDescent="0.25">
      <c r="K478" s="144"/>
    </row>
    <row r="479" spans="11:11" x14ac:dyDescent="0.25">
      <c r="K479" s="144"/>
    </row>
    <row r="480" spans="11:11" x14ac:dyDescent="0.25">
      <c r="K480" s="144"/>
    </row>
    <row r="481" spans="11:11" x14ac:dyDescent="0.25">
      <c r="K481" s="144"/>
    </row>
  </sheetData>
  <autoFilter ref="B10:W45" xr:uid="{00000000-0009-0000-0000-000000000000}">
    <sortState ref="B11:W44">
      <sortCondition ref="J10:J44"/>
    </sortState>
  </autoFilter>
  <mergeCells count="19">
    <mergeCell ref="C22:C26"/>
    <mergeCell ref="C27:C34"/>
    <mergeCell ref="B1:W1"/>
    <mergeCell ref="B54:W54"/>
    <mergeCell ref="B76:W76"/>
    <mergeCell ref="B8:L8"/>
    <mergeCell ref="B2:W2"/>
    <mergeCell ref="O8:W8"/>
    <mergeCell ref="E3:W3"/>
    <mergeCell ref="E4:W4"/>
    <mergeCell ref="E5:W5"/>
    <mergeCell ref="C35:C39"/>
    <mergeCell ref="B35:B43"/>
    <mergeCell ref="C40:C43"/>
    <mergeCell ref="B11:B21"/>
    <mergeCell ref="C11:C16"/>
    <mergeCell ref="E6:W6"/>
    <mergeCell ref="C17:C21"/>
    <mergeCell ref="B22:B34"/>
  </mergeCells>
  <dataValidations count="1">
    <dataValidation type="list" allowBlank="1" showInputMessage="1" showErrorMessage="1" sqref="L9:L10 L78:L1048576 L44:L53 L56:L75" xr:uid="{00000000-0002-0000-0000-000000000000}">
      <mc:AlternateContent xmlns:x12ac="http://schemas.microsoft.com/office/spreadsheetml/2011/1/ac" xmlns:mc="http://schemas.openxmlformats.org/markup-compatibility/2006">
        <mc:Choice Requires="x12ac">
          <x12ac:list>"1,0","1,3","1,7","2,0","2,3","2,7","3,0","3,3","3,7","4,0",Anrechnung ohne Note</x12ac:list>
        </mc:Choice>
        <mc:Fallback>
          <formula1>"1,0,1,3,1,7,2,0,2,3,2,7,3,0,3,3,3,7,4,0,Anrechnung ohne Note"</formula1>
        </mc:Fallback>
      </mc:AlternateContent>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DF3BD-31DE-4C8B-ACD0-AC439818B3F9}">
  <dimension ref="A1:C3"/>
  <sheetViews>
    <sheetView workbookViewId="0">
      <selection activeCell="B10" sqref="B10"/>
    </sheetView>
  </sheetViews>
  <sheetFormatPr baseColWidth="10" defaultRowHeight="15" x14ac:dyDescent="0.25"/>
  <cols>
    <col min="1" max="1" width="23.7109375" customWidth="1"/>
    <col min="2" max="2" width="26.28515625" customWidth="1"/>
  </cols>
  <sheetData>
    <row r="1" spans="1:3" s="233" customFormat="1" x14ac:dyDescent="0.25">
      <c r="A1" s="233" t="s">
        <v>182</v>
      </c>
    </row>
    <row r="2" spans="1:3" s="237" customFormat="1" x14ac:dyDescent="0.25">
      <c r="A2" s="237" t="s">
        <v>183</v>
      </c>
      <c r="B2" s="237" t="s">
        <v>185</v>
      </c>
      <c r="C2" s="237" t="s">
        <v>187</v>
      </c>
    </row>
    <row r="3" spans="1:3" x14ac:dyDescent="0.25">
      <c r="A3" s="234">
        <v>44756</v>
      </c>
      <c r="B3" s="234" t="s">
        <v>186</v>
      </c>
      <c r="C3" t="s">
        <v>189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Anrechnungen PO18 &gt; PO22</vt:lpstr>
      <vt:lpstr>Korrekturen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2022-07-22T17:40:38Z</dcterms:modified>
</cp:coreProperties>
</file>